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group\Files\Finance New\Reporting &amp; Financial Control\Standard Form of Accounts\2023\Accrual Based Accounts\Distric Forms for accrual\"/>
    </mc:Choice>
  </mc:AlternateContent>
  <bookViews>
    <workbookView xWindow="0" yWindow="0" windowWidth="28800" windowHeight="12300" tabRatio="500" activeTab="4"/>
  </bookViews>
  <sheets>
    <sheet name="Sofa 2023" sheetId="1" r:id="rId1"/>
    <sheet name="Exemplar SOFA" sheetId="2" state="hidden" r:id="rId2"/>
    <sheet name="Template SOFA" sheetId="3" state="hidden" r:id="rId3"/>
    <sheet name="Sofa 2022" sheetId="6" r:id="rId4"/>
    <sheet name="Balance sheet" sheetId="4" r:id="rId5"/>
    <sheet name="Cash Flow" sheetId="5" r:id="rId6"/>
    <sheet name="Notes to accounts" sheetId="7" r:id="rId7"/>
    <sheet name="Trustees Annual Report" sheetId="8" r:id="rId8"/>
    <sheet name="Sheet1" sheetId="9" r:id="rId9"/>
  </sheets>
  <definedNames>
    <definedName name="_xlnm.Print_Area" localSheetId="4">'Balance sheet'!$A$2:$K$51</definedName>
    <definedName name="_xlnm.Print_Area" localSheetId="3">'Sofa 2022'!$A$2:$H$43</definedName>
    <definedName name="_xlnm.Print_Area" localSheetId="0">'Sofa 2023'!$A$2:$H$41</definedName>
    <definedName name="Z_642C7DF6_12C7_4075_B19A_1DED3D2038E0_.wvu.PrintArea" localSheetId="4" hidden="1">'Balance sheet'!$A$2:$K$51</definedName>
    <definedName name="Z_642C7DF6_12C7_4075_B19A_1DED3D2038E0_.wvu.PrintArea" localSheetId="3" hidden="1">'Sofa 2022'!$A$2:$H$43</definedName>
    <definedName name="Z_642C7DF6_12C7_4075_B19A_1DED3D2038E0_.wvu.PrintArea" localSheetId="0" hidden="1">'Sofa 2023'!$A$2:$H$41</definedName>
    <definedName name="Z_7BDED410_4822_4373_BA08_70906CB5023A_.wvu.PrintArea" localSheetId="4" hidden="1">'Balance sheet'!$A$2:$J$51</definedName>
    <definedName name="Z_7BDED410_4822_4373_BA08_70906CB5023A_.wvu.PrintArea" localSheetId="3" hidden="1">'Sofa 2022'!$A$2:$H$43</definedName>
    <definedName name="Z_7BDED410_4822_4373_BA08_70906CB5023A_.wvu.PrintArea" localSheetId="0" hidden="1">'Sofa 2023'!$A$2:$H$41</definedName>
    <definedName name="Z_82B6B247_B907_465B_A456_FF77C55D61FE_.wvu.PrintArea" localSheetId="4" hidden="1">'Balance sheet'!$A$2:$J$51</definedName>
    <definedName name="Z_82B6B247_B907_465B_A456_FF77C55D61FE_.wvu.PrintArea" localSheetId="3" hidden="1">'Sofa 2022'!$A$2:$H$43</definedName>
    <definedName name="Z_82B6B247_B907_465B_A456_FF77C55D61FE_.wvu.PrintArea" localSheetId="0" hidden="1">'Sofa 2023'!$A$2:$H$41</definedName>
    <definedName name="Z_A3E7DD35_51EB_444B_BE27_E05957A8EE12_.wvu.PrintArea" localSheetId="4" hidden="1">'Balance sheet'!$A$2:$J$51</definedName>
    <definedName name="Z_A3E7DD35_51EB_444B_BE27_E05957A8EE12_.wvu.PrintArea" localSheetId="3" hidden="1">'Sofa 2022'!$A$2:$H$43</definedName>
    <definedName name="Z_A3E7DD35_51EB_444B_BE27_E05957A8EE12_.wvu.PrintArea" localSheetId="0" hidden="1">'Sofa 2023'!$A$2:$H$41</definedName>
    <definedName name="Z_B1C23B89_A86C_7B40_AB76_46A8A0B13317_.wvu.PrintArea" localSheetId="4" hidden="1">'Balance sheet'!$A$2:$J$51</definedName>
    <definedName name="Z_B1C23B89_A86C_7B40_AB76_46A8A0B13317_.wvu.PrintArea" localSheetId="0" hidden="1">'Sofa 2023'!$A$2:$H$41</definedName>
    <definedName name="Z_E93D1C9E_8C58_4A34_94E7_9793FDC6C3A6_.wvu.PrintArea" localSheetId="4" hidden="1">'Balance sheet'!$A$2:$J$51</definedName>
    <definedName name="Z_E93D1C9E_8C58_4A34_94E7_9793FDC6C3A6_.wvu.PrintArea" localSheetId="3" hidden="1">'Sofa 2022'!$A$2:$H$43</definedName>
    <definedName name="Z_E93D1C9E_8C58_4A34_94E7_9793FDC6C3A6_.wvu.PrintArea" localSheetId="0" hidden="1">'Sofa 2023'!$A$2:$H$41</definedName>
  </definedNames>
  <calcPr calcId="162913"/>
  <customWorkbookViews>
    <customWorkbookView name="Gopaulc - Personal View" guid="{82B6B247-B907-465B-A456-FF77C55D61FE}" mergeInterval="0" personalView="1" xWindow="4" windowWidth="1280" windowHeight="977" tabRatio="500" activeSheetId="1"/>
    <customWorkbookView name="matovup - Personal View" guid="{A3E7DD35-51EB-444B-BE27-E05957A8EE12}" mergeInterval="0" personalView="1" maximized="1" xWindow="-9" yWindow="-9" windowWidth="1298" windowHeight="994" tabRatio="500" activeSheetId="1"/>
    <customWorkbookView name="nyamekyed - Personal View" guid="{7BDED410-4822-4373-BA08-70906CB5023A}" mergeInterval="0" personalView="1" maximized="1" xWindow="1" yWindow="1" windowWidth="1276" windowHeight="794" tabRatio="500" activeSheetId="1" showComments="commIndAndComment"/>
    <customWorkbookView name="Microsoft Office User - Personal View" guid="{B1C23B89-A86C-7B40-AB76-46A8A0B13317}" mergeInterval="0" personalView="1" windowWidth="2048" windowHeight="966" tabRatio="500" activeSheetId="1"/>
    <customWorkbookView name="Carol Gopaul - Personal View" guid="{E93D1C9E-8C58-4A34-94E7-9793FDC6C3A6}" mergeInterval="0" personalView="1" xWindow="2621" yWindow="6" windowWidth="1826" windowHeight="1249" tabRatio="500" activeSheetId="6"/>
    <customWorkbookView name="Apocino Colaco - Personal View" guid="{642C7DF6-12C7-4075-B19A-1DED3D2038E0}" mergeInterval="0" personalView="1" maximized="1" xWindow="-8" yWindow="-8" windowWidth="1936" windowHeight="1015" tabRatio="500" activeSheetId="5"/>
  </customWorkbookView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4" l="1"/>
  <c r="H6" i="4"/>
  <c r="D50" i="5" l="1"/>
  <c r="C50" i="5"/>
  <c r="D35" i="5"/>
  <c r="C35" i="5"/>
  <c r="H40" i="6"/>
  <c r="H37" i="6"/>
  <c r="H36" i="6"/>
  <c r="H34" i="6"/>
  <c r="E33" i="6"/>
  <c r="E35" i="6" s="1"/>
  <c r="E38" i="6" s="1"/>
  <c r="E41" i="6" s="1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30" i="6" s="1"/>
  <c r="H21" i="6"/>
  <c r="G18" i="6"/>
  <c r="G33" i="6" s="1"/>
  <c r="G35" i="6" s="1"/>
  <c r="G38" i="6" s="1"/>
  <c r="G41" i="6" s="1"/>
  <c r="F18" i="6"/>
  <c r="F33" i="6" s="1"/>
  <c r="F35" i="6" s="1"/>
  <c r="F38" i="6" s="1"/>
  <c r="F41" i="6" s="1"/>
  <c r="E18" i="6"/>
  <c r="D18" i="6"/>
  <c r="D33" i="6" s="1"/>
  <c r="D35" i="6" s="1"/>
  <c r="D38" i="6" s="1"/>
  <c r="D41" i="6" s="1"/>
  <c r="C18" i="6"/>
  <c r="C33" i="6" s="1"/>
  <c r="C35" i="6" s="1"/>
  <c r="C38" i="6" s="1"/>
  <c r="H17" i="6"/>
  <c r="H16" i="6"/>
  <c r="H15" i="6"/>
  <c r="H14" i="6"/>
  <c r="H13" i="6"/>
  <c r="H12" i="6"/>
  <c r="H10" i="6"/>
  <c r="H9" i="6"/>
  <c r="H8" i="6"/>
  <c r="G18" i="1"/>
  <c r="F18" i="1"/>
  <c r="E18" i="1"/>
  <c r="D18" i="1"/>
  <c r="C18" i="1"/>
  <c r="H8" i="1"/>
  <c r="C41" i="6" l="1"/>
  <c r="H41" i="6" s="1"/>
  <c r="H38" i="6"/>
  <c r="H18" i="6"/>
  <c r="H33" i="6" s="1"/>
  <c r="H35" i="6" s="1"/>
  <c r="H12" i="1" l="1"/>
  <c r="H10" i="1"/>
  <c r="H9" i="1"/>
  <c r="H40" i="1"/>
  <c r="H37" i="1"/>
  <c r="H36" i="1"/>
  <c r="H34" i="1"/>
  <c r="G30" i="1" l="1"/>
  <c r="F30" i="1"/>
  <c r="E30" i="1"/>
  <c r="D30" i="1"/>
  <c r="C30" i="1"/>
  <c r="D33" i="1"/>
  <c r="D35" i="1" s="1"/>
  <c r="D38" i="1" s="1"/>
  <c r="D41" i="1" s="1"/>
  <c r="G33" i="1" l="1"/>
  <c r="G35" i="1" s="1"/>
  <c r="G38" i="1" s="1"/>
  <c r="G41" i="1" s="1"/>
  <c r="C33" i="1"/>
  <c r="C35" i="1" s="1"/>
  <c r="C38" i="1" s="1"/>
  <c r="C41" i="1" s="1"/>
  <c r="F33" i="1"/>
  <c r="F35" i="1" s="1"/>
  <c r="F38" i="1" s="1"/>
  <c r="F41" i="1" s="1"/>
  <c r="E33" i="1"/>
  <c r="E35" i="1" s="1"/>
  <c r="E38" i="1" s="1"/>
  <c r="E41" i="1" s="1"/>
  <c r="C28" i="5"/>
  <c r="D54" i="5"/>
  <c r="D32" i="5" s="1"/>
  <c r="D48" i="5"/>
  <c r="D11" i="5" s="1"/>
  <c r="D22" i="5"/>
  <c r="C22" i="5"/>
  <c r="D28" i="5"/>
  <c r="C48" i="5"/>
  <c r="C11" i="5"/>
  <c r="C31" i="5"/>
  <c r="C54" i="5"/>
  <c r="G13" i="4"/>
  <c r="G21" i="4"/>
  <c r="G25" i="4"/>
  <c r="G26" i="4"/>
  <c r="G28" i="4" s="1"/>
  <c r="G35" i="4" s="1"/>
  <c r="G44" i="4" s="1"/>
  <c r="H44" i="4" s="1"/>
  <c r="G45" i="4"/>
  <c r="H34" i="4"/>
  <c r="H33" i="4"/>
  <c r="H32" i="4"/>
  <c r="J25" i="4"/>
  <c r="F25" i="4"/>
  <c r="E25" i="4"/>
  <c r="H24" i="4"/>
  <c r="H23" i="4"/>
  <c r="H20" i="4"/>
  <c r="H19" i="4"/>
  <c r="H18" i="4"/>
  <c r="H21" i="4" s="1"/>
  <c r="H17" i="4"/>
  <c r="H16" i="4"/>
  <c r="J21" i="4"/>
  <c r="J26" i="4"/>
  <c r="F21" i="4"/>
  <c r="E21" i="4"/>
  <c r="D21" i="4"/>
  <c r="C21" i="4"/>
  <c r="C26" i="4" s="1"/>
  <c r="C28" i="4" s="1"/>
  <c r="C35" i="4" s="1"/>
  <c r="C39" i="4" s="1"/>
  <c r="J13" i="4"/>
  <c r="H12" i="4"/>
  <c r="H11" i="4"/>
  <c r="H10" i="4"/>
  <c r="F13" i="4"/>
  <c r="E13" i="4"/>
  <c r="D13" i="4"/>
  <c r="C13" i="4"/>
  <c r="H13" i="4" s="1"/>
  <c r="J42" i="4"/>
  <c r="J45" i="4"/>
  <c r="D25" i="4"/>
  <c r="C25" i="4"/>
  <c r="H25" i="4" s="1"/>
  <c r="C30" i="5"/>
  <c r="C32" i="5"/>
  <c r="E26" i="4"/>
  <c r="E28" i="4"/>
  <c r="E35" i="4" s="1"/>
  <c r="E41" i="4" s="1"/>
  <c r="F26" i="4"/>
  <c r="F28" i="4"/>
  <c r="F35" i="4" s="1"/>
  <c r="F43" i="4" s="1"/>
  <c r="D26" i="4"/>
  <c r="D28" i="4"/>
  <c r="D35" i="4" s="1"/>
  <c r="D40" i="4" s="1"/>
  <c r="J28" i="4"/>
  <c r="J35" i="4" s="1"/>
  <c r="H29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J16" i="2"/>
  <c r="J18" i="2"/>
  <c r="J20" i="2" s="1"/>
  <c r="J35" i="2" s="1"/>
  <c r="J39" i="2" s="1"/>
  <c r="J43" i="2" s="1"/>
  <c r="J50" i="2" s="1"/>
  <c r="J25" i="2"/>
  <c r="J32" i="2" s="1"/>
  <c r="D32" i="2"/>
  <c r="I32" i="2" s="1"/>
  <c r="I35" i="2" s="1"/>
  <c r="E32" i="2"/>
  <c r="E35" i="2" s="1"/>
  <c r="E39" i="2" s="1"/>
  <c r="E43" i="2" s="1"/>
  <c r="E50" i="2" s="1"/>
  <c r="F32" i="2"/>
  <c r="F35" i="2" s="1"/>
  <c r="F39" i="2" s="1"/>
  <c r="F43" i="2" s="1"/>
  <c r="F50" i="2" s="1"/>
  <c r="G39" i="2"/>
  <c r="G43" i="2" s="1"/>
  <c r="G50" i="2" s="1"/>
  <c r="I40" i="2"/>
  <c r="I47" i="2"/>
  <c r="G32" i="2"/>
  <c r="I16" i="2"/>
  <c r="I18" i="2"/>
  <c r="F16" i="2"/>
  <c r="F18" i="2"/>
  <c r="E16" i="2"/>
  <c r="E18" i="2"/>
  <c r="D16" i="2"/>
  <c r="D18" i="2"/>
  <c r="I30" i="2"/>
  <c r="I27" i="2"/>
  <c r="I26" i="2"/>
  <c r="I25" i="2"/>
  <c r="I29" i="2"/>
  <c r="I28" i="2"/>
  <c r="H18" i="1"/>
  <c r="H43" i="4" l="1"/>
  <c r="F45" i="4"/>
  <c r="D45" i="4"/>
  <c r="H40" i="4"/>
  <c r="C45" i="4"/>
  <c r="H39" i="4"/>
  <c r="H42" i="4" s="1"/>
  <c r="E45" i="4"/>
  <c r="H41" i="4"/>
  <c r="H28" i="4"/>
  <c r="H35" i="4" s="1"/>
  <c r="H26" i="4"/>
  <c r="D35" i="2"/>
  <c r="D39" i="2" s="1"/>
  <c r="H38" i="1"/>
  <c r="H41" i="1"/>
  <c r="H30" i="1"/>
  <c r="H33" i="1" s="1"/>
  <c r="H35" i="1" s="1"/>
  <c r="I39" i="2" l="1"/>
  <c r="I43" i="2" s="1"/>
  <c r="I50" i="2" s="1"/>
  <c r="D43" i="2"/>
  <c r="D50" i="2" s="1"/>
  <c r="H45" i="4"/>
</calcChain>
</file>

<file path=xl/sharedStrings.xml><?xml version="1.0" encoding="utf-8"?>
<sst xmlns="http://schemas.openxmlformats.org/spreadsheetml/2006/main" count="368" uniqueCount="223">
  <si>
    <t xml:space="preserve">Notes to the accounts </t>
  </si>
  <si>
    <t xml:space="preserve">General Fund (Unrestricted) </t>
  </si>
  <si>
    <t xml:space="preserve">District Advance Fund (Unrestricted) </t>
  </si>
  <si>
    <t xml:space="preserve">Restricted Funds </t>
  </si>
  <si>
    <t xml:space="preserve">Endowment Funds </t>
  </si>
  <si>
    <t xml:space="preserve">Income and Endowments </t>
  </si>
  <si>
    <t>Designated Funds (unrestricted)</t>
  </si>
  <si>
    <t xml:space="preserve">Total      2016-17 </t>
  </si>
  <si>
    <t>Name of District</t>
  </si>
  <si>
    <t>£</t>
  </si>
  <si>
    <t>Expenditure</t>
  </si>
  <si>
    <t>Statement of Financial Activities (SOFA) for the year ended 31 August 2017</t>
  </si>
  <si>
    <t>District No</t>
  </si>
  <si>
    <t>Total        2015-16 (Recast)</t>
  </si>
  <si>
    <t>GN</t>
  </si>
  <si>
    <t>A</t>
  </si>
  <si>
    <t>B</t>
  </si>
  <si>
    <t>C</t>
  </si>
  <si>
    <t>D</t>
  </si>
  <si>
    <t>E</t>
  </si>
  <si>
    <t xml:space="preserve">1   Assessments on circuits </t>
  </si>
  <si>
    <t xml:space="preserve">2   From Circuit Model Trust Funds </t>
  </si>
  <si>
    <t>3   Contribution to the cost of the Chair</t>
  </si>
  <si>
    <t xml:space="preserve">5   Other charitable activities </t>
  </si>
  <si>
    <r>
      <t xml:space="preserve">13 </t>
    </r>
    <r>
      <rPr>
        <b/>
        <sz val="11"/>
        <color rgb="FF000000"/>
        <rFont val="Arial"/>
        <family val="2"/>
      </rPr>
      <t>Total income and endowment</t>
    </r>
    <r>
      <rPr>
        <sz val="11"/>
        <color rgb="FF000000"/>
        <rFont val="Arial"/>
        <family val="2"/>
      </rPr>
      <t xml:space="preserve">s </t>
    </r>
  </si>
  <si>
    <t>33 Transfers between funds</t>
  </si>
  <si>
    <r>
      <t>32</t>
    </r>
    <r>
      <rPr>
        <b/>
        <sz val="11"/>
        <color theme="1"/>
        <rFont val="Arial"/>
        <family val="2"/>
      </rPr>
      <t xml:space="preserve"> Net income/(expenditure)</t>
    </r>
  </si>
  <si>
    <t>34 Other gains/(losses)</t>
  </si>
  <si>
    <r>
      <t xml:space="preserve">35 </t>
    </r>
    <r>
      <rPr>
        <b/>
        <sz val="11"/>
        <color theme="1"/>
        <rFont val="Arial"/>
        <family val="2"/>
      </rPr>
      <t>Net movement in funds</t>
    </r>
  </si>
  <si>
    <t>F</t>
  </si>
  <si>
    <t>G</t>
  </si>
  <si>
    <t>H</t>
  </si>
  <si>
    <t>I</t>
  </si>
  <si>
    <t>J</t>
  </si>
  <si>
    <t>K</t>
  </si>
  <si>
    <t>L</t>
  </si>
  <si>
    <t>M</t>
  </si>
  <si>
    <t>JGC</t>
  </si>
  <si>
    <t>Bedfordshire, Essex and Hertfordshire</t>
  </si>
  <si>
    <t>Statement of Financial Activities (SOFA) for the year ended 31 August 2014</t>
  </si>
  <si>
    <t xml:space="preserve">Total      2013-14 </t>
  </si>
  <si>
    <r>
      <t xml:space="preserve">6  </t>
    </r>
    <r>
      <rPr>
        <b/>
        <sz val="11"/>
        <color rgb="FF000000"/>
        <rFont val="Arial"/>
        <family val="2"/>
      </rPr>
      <t xml:space="preserve"> Income from charitable activities</t>
    </r>
  </si>
  <si>
    <t xml:space="preserve">7   Donations and legacies </t>
  </si>
  <si>
    <t xml:space="preserve">8   Income from investments </t>
  </si>
  <si>
    <r>
      <t xml:space="preserve">10 </t>
    </r>
    <r>
      <rPr>
        <b/>
        <sz val="11"/>
        <color rgb="FF000000"/>
        <rFont val="Arial"/>
        <family val="2"/>
      </rPr>
      <t>Charitable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Income  </t>
    </r>
  </si>
  <si>
    <t xml:space="preserve">11 Other income </t>
  </si>
  <si>
    <r>
      <t xml:space="preserve">12 </t>
    </r>
    <r>
      <rPr>
        <b/>
        <sz val="11"/>
        <color rgb="FF000000"/>
        <rFont val="Arial"/>
        <family val="2"/>
      </rPr>
      <t>Total income and endowment</t>
    </r>
    <r>
      <rPr>
        <sz val="11"/>
        <color rgb="FF000000"/>
        <rFont val="Arial"/>
        <family val="2"/>
      </rPr>
      <t xml:space="preserve">s </t>
    </r>
  </si>
  <si>
    <t>9   Other charitable income</t>
  </si>
  <si>
    <t>F,G</t>
  </si>
  <si>
    <t>21 Grants and donations</t>
  </si>
  <si>
    <t>22 Salaries and associated costs</t>
  </si>
  <si>
    <t>23 Property</t>
  </si>
  <si>
    <t>24 Office expenses</t>
  </si>
  <si>
    <t>25 Synods, committees, Conference</t>
  </si>
  <si>
    <t>26 Other outgo</t>
  </si>
  <si>
    <t>K,L</t>
  </si>
  <si>
    <r>
      <t xml:space="preserve">27 </t>
    </r>
    <r>
      <rPr>
        <b/>
        <sz val="11"/>
        <color theme="1"/>
        <rFont val="Arial"/>
        <family val="2"/>
      </rPr>
      <t>Total charitable expenditure</t>
    </r>
  </si>
  <si>
    <t xml:space="preserve">36 Total funds brought forward </t>
  </si>
  <si>
    <r>
      <t>37</t>
    </r>
    <r>
      <rPr>
        <b/>
        <sz val="12"/>
        <color theme="1"/>
        <rFont val="Calibri"/>
        <family val="2"/>
        <scheme val="minor"/>
      </rPr>
      <t xml:space="preserve"> Total funds carried forward</t>
    </r>
  </si>
  <si>
    <t>20151127 v11</t>
  </si>
  <si>
    <t>4   Connexional Advance &amp; Property Fund</t>
  </si>
  <si>
    <t>Designated Funds (Unrestricted)</t>
  </si>
  <si>
    <t>31 Gains/(Losses) on investments</t>
  </si>
  <si>
    <t>Number</t>
  </si>
  <si>
    <t>5, 8</t>
  </si>
  <si>
    <t>5 ,8</t>
  </si>
  <si>
    <r>
      <rPr>
        <sz val="11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 xml:space="preserve">   Donations and legacies </t>
    </r>
  </si>
  <si>
    <r>
      <rPr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   Income from investments </t>
    </r>
  </si>
  <si>
    <r>
      <rPr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 Income from charitable activities</t>
    </r>
  </si>
  <si>
    <t xml:space="preserve">4    Assessments on circuits </t>
  </si>
  <si>
    <t xml:space="preserve">5    From Circuit Model Trust Funds </t>
  </si>
  <si>
    <t>6    Contribution to the cost of the Chair</t>
  </si>
  <si>
    <t>7    Connexional Advance &amp; Property Fund</t>
  </si>
  <si>
    <t xml:space="preserve">8    Other charitable activities </t>
  </si>
  <si>
    <r>
      <t xml:space="preserve">9   </t>
    </r>
    <r>
      <rPr>
        <b/>
        <sz val="11"/>
        <color rgb="FF000000"/>
        <rFont val="Arial"/>
        <family val="2"/>
      </rPr>
      <t xml:space="preserve"> Total from charitable activities</t>
    </r>
  </si>
  <si>
    <t>10  Other charitable income</t>
  </si>
  <si>
    <r>
      <t xml:space="preserve">11  </t>
    </r>
    <r>
      <rPr>
        <b/>
        <sz val="11"/>
        <color rgb="FF000000"/>
        <rFont val="Arial"/>
        <family val="2"/>
      </rPr>
      <t>Total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charitable income  </t>
    </r>
  </si>
  <si>
    <t xml:space="preserve">12  Other income </t>
  </si>
  <si>
    <t>Total        2012-13 (Restated)</t>
  </si>
  <si>
    <t>26 Other outgoings</t>
  </si>
  <si>
    <r>
      <t xml:space="preserve">33 </t>
    </r>
    <r>
      <rPr>
        <b/>
        <sz val="11"/>
        <color theme="1"/>
        <rFont val="Arial"/>
        <family val="2"/>
      </rPr>
      <t xml:space="preserve">Net incoming/(outgoing) resources </t>
    </r>
  </si>
  <si>
    <t xml:space="preserve">     before transfers</t>
  </si>
  <si>
    <t>34 Transfers between funds</t>
  </si>
  <si>
    <t>Expenditure on activities</t>
  </si>
  <si>
    <r>
      <t xml:space="preserve">     </t>
    </r>
    <r>
      <rPr>
        <b/>
        <sz val="11"/>
        <color theme="1"/>
        <rFont val="Arial"/>
        <family val="2"/>
      </rPr>
      <t>gains/losses</t>
    </r>
  </si>
  <si>
    <r>
      <t xml:space="preserve">31 </t>
    </r>
    <r>
      <rPr>
        <b/>
        <sz val="11"/>
        <color theme="1"/>
        <rFont val="Arial"/>
        <family val="2"/>
      </rPr>
      <t>Net income before investment</t>
    </r>
  </si>
  <si>
    <t>32 Gains or Losses on investments</t>
  </si>
  <si>
    <t>H,I</t>
  </si>
  <si>
    <t>M,N</t>
  </si>
  <si>
    <t>P</t>
  </si>
  <si>
    <t>35 Reclassification of funds</t>
  </si>
  <si>
    <r>
      <rPr>
        <sz val="12"/>
        <color theme="1"/>
        <rFont val="Calibri"/>
        <family val="2"/>
        <scheme val="minor"/>
      </rPr>
      <t xml:space="preserve">40 </t>
    </r>
    <r>
      <rPr>
        <b/>
        <sz val="12"/>
        <color theme="1"/>
        <rFont val="Calibri"/>
        <family val="2"/>
        <scheme val="minor"/>
      </rPr>
      <t>Total funds carried forward</t>
    </r>
  </si>
  <si>
    <t>Q</t>
  </si>
  <si>
    <r>
      <t xml:space="preserve">39 </t>
    </r>
    <r>
      <rPr>
        <i/>
        <sz val="12"/>
        <color theme="1"/>
        <rFont val="Calibri"/>
        <family val="2"/>
        <scheme val="minor"/>
      </rPr>
      <t xml:space="preserve">Less:  </t>
    </r>
    <r>
      <rPr>
        <sz val="12"/>
        <color theme="1"/>
        <rFont val="Calibri"/>
        <family val="2"/>
        <scheme val="minor"/>
      </rPr>
      <t>Accrual for future</t>
    </r>
    <r>
      <rPr>
        <sz val="12"/>
        <color theme="1"/>
        <rFont val="Calibri"/>
        <family val="2"/>
        <scheme val="minor"/>
      </rPr>
      <t xml:space="preserve"> grant instalments</t>
    </r>
  </si>
  <si>
    <r>
      <t xml:space="preserve">36 </t>
    </r>
    <r>
      <rPr>
        <b/>
        <sz val="11"/>
        <color theme="1"/>
        <rFont val="Arial"/>
        <family val="2"/>
      </rPr>
      <t>Net income/expenditure for year</t>
    </r>
  </si>
  <si>
    <t>37 Other gains/(losses) for year</t>
  </si>
  <si>
    <t>[37a Net movement in funds for year]</t>
  </si>
  <si>
    <t>Restatement of opening comparative figure</t>
  </si>
  <si>
    <t xml:space="preserve">38 Total funds brought forward, as published </t>
  </si>
  <si>
    <t>SORP Dt SOFA Ex v16.5</t>
  </si>
  <si>
    <t>v16.5</t>
  </si>
  <si>
    <t xml:space="preserve">Notes to the </t>
  </si>
  <si>
    <t>General Fund (Unrestricted)</t>
  </si>
  <si>
    <t>District Advance Fund (Unrestricted)</t>
  </si>
  <si>
    <t>Endowment Funds</t>
  </si>
  <si>
    <t>Accounts</t>
  </si>
  <si>
    <t xml:space="preserve">Fixed Assets </t>
  </si>
  <si>
    <t xml:space="preserve">Tangible fixed assets </t>
  </si>
  <si>
    <t>R</t>
  </si>
  <si>
    <t>Investment properties</t>
  </si>
  <si>
    <t>Investments</t>
  </si>
  <si>
    <t>Total fixed assets</t>
  </si>
  <si>
    <t>Current Assets</t>
  </si>
  <si>
    <t>Debtors</t>
  </si>
  <si>
    <t>S</t>
  </si>
  <si>
    <t>Loans by the District</t>
  </si>
  <si>
    <t>Investments with TMCP</t>
  </si>
  <si>
    <t>Central Finance Board Deposits</t>
  </si>
  <si>
    <t>T</t>
  </si>
  <si>
    <t>Cash at Bank and in hand</t>
  </si>
  <si>
    <t>Total current assets</t>
  </si>
  <si>
    <t>Current liabilities</t>
  </si>
  <si>
    <t>Creditors (due in under 1 year)</t>
  </si>
  <si>
    <t>U</t>
  </si>
  <si>
    <t>V</t>
  </si>
  <si>
    <t>Total current liabilities</t>
  </si>
  <si>
    <t>Net current assets/liabilities</t>
  </si>
  <si>
    <t>Total assets less current liabilities</t>
  </si>
  <si>
    <t xml:space="preserve">Long term liabilities                         (due after more than one year) </t>
  </si>
  <si>
    <t>Loans to the District</t>
  </si>
  <si>
    <t>Net assets</t>
  </si>
  <si>
    <t>W</t>
  </si>
  <si>
    <t>Funds of the District</t>
  </si>
  <si>
    <t>Total Unrestricted Funds</t>
  </si>
  <si>
    <t>Restricted Funds</t>
  </si>
  <si>
    <t>Total Funds</t>
  </si>
  <si>
    <t>Signed</t>
  </si>
  <si>
    <t>District Treasurer</t>
  </si>
  <si>
    <t xml:space="preserve">District No </t>
  </si>
  <si>
    <t>To be completed by Districts with total income and endowments of more than £500,000</t>
  </si>
  <si>
    <t>Statement of cash flows</t>
  </si>
  <si>
    <t>Note</t>
  </si>
  <si>
    <t>Cash from operating activities</t>
  </si>
  <si>
    <t>Net cash used in operating activities</t>
  </si>
  <si>
    <t>Cash flows from investing activities</t>
  </si>
  <si>
    <t>Dividends,interest and rents from investments</t>
  </si>
  <si>
    <t>Proceeds from the sale of property,plant and equipment</t>
  </si>
  <si>
    <t>Purchase of property,plant and equipment</t>
  </si>
  <si>
    <t>Purchase of intangible assets</t>
  </si>
  <si>
    <t>Proceeds from the sale of investments</t>
  </si>
  <si>
    <t>Purchase of investments</t>
  </si>
  <si>
    <t>Other</t>
  </si>
  <si>
    <t>Net cash provided by investing activities</t>
  </si>
  <si>
    <t>Cash flows from financing activities</t>
  </si>
  <si>
    <t>New borrowing</t>
  </si>
  <si>
    <t>Repayments of borrowing</t>
  </si>
  <si>
    <t>Net cash used in financing activities</t>
  </si>
  <si>
    <t>Change in cash and cash equivalents in the reporting period</t>
  </si>
  <si>
    <t>Cash and cash equivalents at the beginning of the reporting period</t>
  </si>
  <si>
    <t>Cash and cash equivalents at the end of the reporting period</t>
  </si>
  <si>
    <t>Reconciliation of net income to net cash flow from operating activities</t>
  </si>
  <si>
    <t>Net income for the reporting period ( as per statement of financial activities)</t>
  </si>
  <si>
    <t>Adjustments for:</t>
  </si>
  <si>
    <t>Depreciation and amortisation charges</t>
  </si>
  <si>
    <t>Profit on the sale of fixed assets</t>
  </si>
  <si>
    <t>Loss on the sale of fixed assets</t>
  </si>
  <si>
    <t>Gains on investments</t>
  </si>
  <si>
    <t>Dividends, interest and rents from investments</t>
  </si>
  <si>
    <t>Decrease/(increase) in stocks</t>
  </si>
  <si>
    <t>(increase)/decrease in debtors</t>
  </si>
  <si>
    <t>increase/(decrease) in creditors</t>
  </si>
  <si>
    <t>Analysis of cash and cash equivalent</t>
  </si>
  <si>
    <t>Cash in hand</t>
  </si>
  <si>
    <t>Short term deposit (less than 3 months)</t>
  </si>
  <si>
    <t>Total cash and cash equivalents</t>
  </si>
  <si>
    <t>Income from</t>
  </si>
  <si>
    <t>Income from charitable activities</t>
  </si>
  <si>
    <r>
      <rPr>
        <b/>
        <sz val="11"/>
        <color rgb="FF000000"/>
        <rFont val="Arial"/>
        <family val="2"/>
      </rPr>
      <t>Total income</t>
    </r>
    <r>
      <rPr>
        <sz val="11"/>
        <color rgb="FF000000"/>
        <rFont val="Arial"/>
        <family val="2"/>
      </rPr>
      <t xml:space="preserve"> </t>
    </r>
  </si>
  <si>
    <t>9    Grants and donations</t>
  </si>
  <si>
    <r>
      <t xml:space="preserve"> </t>
    </r>
    <r>
      <rPr>
        <b/>
        <sz val="11"/>
        <color theme="1"/>
        <rFont val="Arial"/>
        <family val="2"/>
      </rPr>
      <t>Net movement in funds</t>
    </r>
  </si>
  <si>
    <t xml:space="preserve">Total funds brought forward </t>
  </si>
  <si>
    <t>Total funds carried forward</t>
  </si>
  <si>
    <t>Total expenditure</t>
  </si>
  <si>
    <t xml:space="preserve">Net income/(expenditure) before </t>
  </si>
  <si>
    <t>gains and losses on investments</t>
  </si>
  <si>
    <t xml:space="preserve">Net income/(expenditure)  </t>
  </si>
  <si>
    <t>GUIDANCE NOTES</t>
  </si>
  <si>
    <t>your notes to the accounts.</t>
  </si>
  <si>
    <t>Important note:</t>
  </si>
  <si>
    <t>Comparatives for the summary of assets and liabilities of each category of fund of the charity and for the detail in the movements in material individual funds.</t>
  </si>
  <si>
    <t xml:space="preserve">All the items included in the notes to the accounts for this District may not be applicable to your District. Please choose what is applicable to you and produce </t>
  </si>
  <si>
    <t>There is an exemplar within the guidance notes produced by The Bedforshire, Essex and Hertfordshire District for the year 2013-14.</t>
  </si>
  <si>
    <t>Therefore note 23 in the exemplar must be produced for the current year and  reproduced for the previous year.</t>
  </si>
  <si>
    <t>Please see trustees ' annual report for the Beds,Essex &amp; Herts Method District in the exemplar. This shows examples of items to include in the trustees' annual report.</t>
  </si>
  <si>
    <t>Use this as guidance to write your report.</t>
  </si>
  <si>
    <t>1 Donations and legacies</t>
  </si>
  <si>
    <t>2 Connexional Advance &amp; Property Fund</t>
  </si>
  <si>
    <t>3 Income from investments</t>
  </si>
  <si>
    <t xml:space="preserve">5  From Circuit Model Trust Funds </t>
  </si>
  <si>
    <t>4  Assessments on circuits</t>
  </si>
  <si>
    <t>6  Contribution to the cost of the Chair</t>
  </si>
  <si>
    <t xml:space="preserve">7  Other charitable activities </t>
  </si>
  <si>
    <t xml:space="preserve">8  Income from other trading activities  </t>
  </si>
  <si>
    <t xml:space="preserve">9   Other income </t>
  </si>
  <si>
    <t>10  Salaries and associated costs</t>
  </si>
  <si>
    <t>11  Cost of the Chair</t>
  </si>
  <si>
    <t>12  Property Maintenance</t>
  </si>
  <si>
    <t>13 Office expenses</t>
  </si>
  <si>
    <t>14 Synods, committees, Conference</t>
  </si>
  <si>
    <t>15 Training</t>
  </si>
  <si>
    <t>16 Professional fees</t>
  </si>
  <si>
    <t>17 Other outgoings</t>
  </si>
  <si>
    <t>18 Net gains/(losses) on investments</t>
  </si>
  <si>
    <t>19 Transfers between funds</t>
  </si>
  <si>
    <t>20 Other gains/(losses)</t>
  </si>
  <si>
    <t>Statement of Financial Activities (SOFA) for the year ended 31 August 2022</t>
  </si>
  <si>
    <t>Balance Sheet as at 31 August 2022</t>
  </si>
  <si>
    <t>Cash flow statement for the year ended 31 August 2022</t>
  </si>
  <si>
    <t>Statement of Financial Activities (SOFA) for the year ended 31 August 2023</t>
  </si>
  <si>
    <t>Total         2021-22</t>
  </si>
  <si>
    <t>Total         2022-23</t>
  </si>
  <si>
    <t>Grants payable after 2022-23</t>
  </si>
  <si>
    <t>Grants payable in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</si>
</sst>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4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2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10"/>
      <color rgb="FF3F3F3F"/>
      <name val="Arial"/>
      <family val="2"/>
    </font>
    <font>
      <b/>
      <i/>
      <sz val="10"/>
      <color rgb="FF3F3F3F"/>
      <name val="Arial"/>
      <family val="2"/>
    </font>
    <font>
      <b/>
      <sz val="10"/>
      <color rgb="FF3F3F3F"/>
      <name val="Arial"/>
      <family val="2"/>
    </font>
    <font>
      <sz val="12"/>
      <color theme="1"/>
      <name val="Arial"/>
      <family val="2"/>
    </font>
    <font>
      <b/>
      <i/>
      <sz val="11"/>
      <color rgb="FF3F3F3F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b/>
      <i/>
      <sz val="11"/>
      <name val="Arial"/>
      <family val="2"/>
    </font>
    <font>
      <b/>
      <sz val="11"/>
      <color rgb="FF3F3F3F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2F2F2"/>
      </patternFill>
    </fill>
    <fill>
      <patternFill patternType="darkUp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164" fontId="3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3" fontId="0" fillId="0" borderId="0" xfId="0" applyNumberForma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0" fillId="0" borderId="0" xfId="0" applyFill="1"/>
    <xf numFmtId="3" fontId="8" fillId="0" borderId="0" xfId="0" applyNumberFormat="1" applyFont="1"/>
    <xf numFmtId="0" fontId="15" fillId="0" borderId="0" xfId="0" applyFont="1" applyAlignment="1">
      <alignment horizontal="left"/>
    </xf>
    <xf numFmtId="3" fontId="7" fillId="0" borderId="3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8" xfId="0" applyFont="1" applyBorder="1"/>
    <xf numFmtId="0" fontId="24" fillId="0" borderId="9" xfId="0" applyFont="1" applyBorder="1" applyAlignment="1">
      <alignment horizontal="center"/>
    </xf>
    <xf numFmtId="3" fontId="24" fillId="0" borderId="9" xfId="0" applyNumberFormat="1" applyFont="1" applyBorder="1" applyAlignment="1" applyProtection="1">
      <alignment horizontal="right"/>
      <protection locked="0"/>
    </xf>
    <xf numFmtId="3" fontId="24" fillId="4" borderId="9" xfId="0" applyNumberFormat="1" applyFont="1" applyFill="1" applyBorder="1"/>
    <xf numFmtId="3" fontId="24" fillId="4" borderId="9" xfId="0" applyNumberFormat="1" applyFont="1" applyFill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0" xfId="0" applyNumberFormat="1" applyFont="1"/>
    <xf numFmtId="3" fontId="24" fillId="0" borderId="8" xfId="0" applyNumberFormat="1" applyFont="1" applyBorder="1" applyAlignment="1" applyProtection="1">
      <alignment horizontal="right"/>
      <protection locked="0"/>
    </xf>
    <xf numFmtId="0" fontId="24" fillId="0" borderId="0" xfId="0" applyFont="1" applyFill="1" applyAlignment="1">
      <alignment horizontal="center"/>
    </xf>
    <xf numFmtId="0" fontId="24" fillId="0" borderId="10" xfId="0" applyFont="1" applyBorder="1"/>
    <xf numFmtId="0" fontId="24" fillId="0" borderId="11" xfId="0" applyFont="1" applyBorder="1" applyAlignment="1">
      <alignment horizontal="center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4" borderId="11" xfId="0" applyNumberFormat="1" applyFont="1" applyFill="1" applyBorder="1" applyAlignment="1">
      <alignment horizontal="right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 applyProtection="1">
      <alignment horizontal="right"/>
      <protection locked="0"/>
    </xf>
    <xf numFmtId="0" fontId="24" fillId="0" borderId="12" xfId="0" applyFont="1" applyBorder="1" applyAlignment="1">
      <alignment horizontal="center"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14" xfId="0" applyNumberFormat="1" applyFont="1" applyBorder="1" applyAlignment="1">
      <alignment horizontal="right"/>
    </xf>
    <xf numFmtId="3" fontId="24" fillId="0" borderId="14" xfId="0" applyNumberFormat="1" applyFont="1" applyBorder="1" applyAlignment="1" applyProtection="1">
      <alignment horizontal="right"/>
      <protection locked="0"/>
    </xf>
    <xf numFmtId="0" fontId="25" fillId="0" borderId="15" xfId="0" applyFont="1" applyBorder="1" applyAlignment="1">
      <alignment horizontal="right"/>
    </xf>
    <xf numFmtId="0" fontId="27" fillId="3" borderId="2" xfId="29" applyFont="1" applyAlignment="1">
      <alignment horizontal="right"/>
    </xf>
    <xf numFmtId="3" fontId="19" fillId="0" borderId="16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9" fillId="0" borderId="0" xfId="0" applyFont="1" applyFill="1" applyAlignment="1">
      <alignment horizontal="center"/>
    </xf>
    <xf numFmtId="0" fontId="22" fillId="0" borderId="0" xfId="0" applyFont="1"/>
    <xf numFmtId="0" fontId="19" fillId="0" borderId="8" xfId="0" applyFont="1" applyBorder="1"/>
    <xf numFmtId="0" fontId="19" fillId="0" borderId="9" xfId="0" applyFont="1" applyBorder="1" applyAlignment="1">
      <alignment horizontal="center"/>
    </xf>
    <xf numFmtId="3" fontId="19" fillId="0" borderId="9" xfId="0" applyNumberFormat="1" applyFont="1" applyBorder="1" applyAlignment="1" applyProtection="1">
      <alignment horizontal="right"/>
      <protection locked="0"/>
    </xf>
    <xf numFmtId="3" fontId="19" fillId="0" borderId="9" xfId="0" applyNumberFormat="1" applyFont="1" applyBorder="1" applyAlignment="1">
      <alignment horizontal="right"/>
    </xf>
    <xf numFmtId="3" fontId="19" fillId="0" borderId="8" xfId="0" applyNumberFormat="1" applyFont="1" applyBorder="1" applyAlignment="1" applyProtection="1">
      <alignment horizontal="right"/>
      <protection locked="0"/>
    </xf>
    <xf numFmtId="0" fontId="19" fillId="0" borderId="10" xfId="0" applyFont="1" applyBorder="1"/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 applyProtection="1">
      <alignment horizontal="right"/>
      <protection locked="0"/>
    </xf>
    <xf numFmtId="3" fontId="19" fillId="0" borderId="18" xfId="0" applyNumberFormat="1" applyFont="1" applyBorder="1" applyAlignment="1">
      <alignment horizontal="right"/>
    </xf>
    <xf numFmtId="3" fontId="19" fillId="0" borderId="10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top" wrapText="1"/>
    </xf>
    <xf numFmtId="3" fontId="19" fillId="0" borderId="18" xfId="0" applyNumberFormat="1" applyFont="1" applyBorder="1" applyProtection="1">
      <protection locked="0"/>
    </xf>
    <xf numFmtId="0" fontId="19" fillId="0" borderId="11" xfId="0" applyFont="1" applyBorder="1" applyAlignment="1">
      <alignment horizontal="center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0" borderId="11" xfId="0" applyNumberFormat="1" applyFont="1" applyBorder="1" applyAlignment="1">
      <alignment horizontal="right"/>
    </xf>
    <xf numFmtId="3" fontId="19" fillId="0" borderId="14" xfId="0" applyNumberFormat="1" applyFont="1" applyBorder="1" applyAlignment="1" applyProtection="1">
      <alignment horizontal="right"/>
      <protection locked="0"/>
    </xf>
    <xf numFmtId="0" fontId="27" fillId="3" borderId="2" xfId="29" applyFont="1" applyAlignment="1">
      <alignment horizontal="center"/>
    </xf>
    <xf numFmtId="3" fontId="19" fillId="0" borderId="19" xfId="0" applyNumberFormat="1" applyFont="1" applyBorder="1"/>
    <xf numFmtId="3" fontId="19" fillId="0" borderId="16" xfId="0" applyNumberFormat="1" applyFont="1" applyBorder="1" applyAlignment="1">
      <alignment horizontal="right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wrapText="1"/>
    </xf>
    <xf numFmtId="0" fontId="28" fillId="3" borderId="2" xfId="29" applyFont="1"/>
    <xf numFmtId="0" fontId="28" fillId="3" borderId="2" xfId="29" applyFont="1" applyAlignment="1">
      <alignment horizontal="center"/>
    </xf>
    <xf numFmtId="3" fontId="28" fillId="3" borderId="2" xfId="29" applyNumberFormat="1" applyFont="1"/>
    <xf numFmtId="3" fontId="27" fillId="3" borderId="2" xfId="29" applyNumberFormat="1" applyFont="1"/>
    <xf numFmtId="0" fontId="29" fillId="3" borderId="2" xfId="29" applyFont="1" applyAlignment="1">
      <alignment horizontal="right"/>
    </xf>
    <xf numFmtId="0" fontId="30" fillId="3" borderId="2" xfId="29" applyFont="1" applyAlignment="1">
      <alignment horizontal="center"/>
    </xf>
    <xf numFmtId="3" fontId="30" fillId="3" borderId="2" xfId="29" applyNumberFormat="1" applyFont="1"/>
    <xf numFmtId="0" fontId="25" fillId="0" borderId="8" xfId="0" applyFont="1" applyBorder="1" applyAlignment="1">
      <alignment horizontal="right"/>
    </xf>
    <xf numFmtId="0" fontId="22" fillId="0" borderId="9" xfId="0" applyFont="1" applyBorder="1" applyAlignment="1">
      <alignment horizontal="center"/>
    </xf>
    <xf numFmtId="3" fontId="19" fillId="0" borderId="9" xfId="0" applyNumberFormat="1" applyFont="1" applyBorder="1"/>
    <xf numFmtId="3" fontId="19" fillId="0" borderId="8" xfId="0" applyNumberFormat="1" applyFont="1" applyBorder="1" applyAlignment="1">
      <alignment horizontal="right"/>
    </xf>
    <xf numFmtId="0" fontId="25" fillId="0" borderId="20" xfId="0" applyFont="1" applyBorder="1" applyAlignment="1">
      <alignment horizontal="right" vertical="top" wrapText="1"/>
    </xf>
    <xf numFmtId="0" fontId="27" fillId="3" borderId="2" xfId="29" applyFont="1" applyAlignment="1">
      <alignment horizontal="center" vertical="top" wrapText="1"/>
    </xf>
    <xf numFmtId="3" fontId="19" fillId="0" borderId="21" xfId="0" applyNumberFormat="1" applyFont="1" applyBorder="1"/>
    <xf numFmtId="0" fontId="31" fillId="0" borderId="0" xfId="0" applyFont="1"/>
    <xf numFmtId="0" fontId="26" fillId="3" borderId="2" xfId="29" applyFont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0" fontId="28" fillId="3" borderId="2" xfId="29" applyFont="1" applyAlignment="1">
      <alignment horizontal="center" vertical="top" wrapText="1"/>
    </xf>
    <xf numFmtId="0" fontId="28" fillId="3" borderId="2" xfId="29" applyFont="1" applyAlignment="1">
      <alignment horizontal="left" vertical="top" wrapText="1"/>
    </xf>
    <xf numFmtId="0" fontId="26" fillId="3" borderId="2" xfId="29" applyFont="1" applyAlignment="1">
      <alignment horizontal="center"/>
    </xf>
    <xf numFmtId="3" fontId="19" fillId="0" borderId="18" xfId="0" applyNumberFormat="1" applyFont="1" applyBorder="1"/>
    <xf numFmtId="3" fontId="19" fillId="0" borderId="10" xfId="0" applyNumberFormat="1" applyFont="1" applyBorder="1" applyProtection="1">
      <protection locked="0"/>
    </xf>
    <xf numFmtId="0" fontId="26" fillId="3" borderId="2" xfId="29" applyFont="1"/>
    <xf numFmtId="0" fontId="26" fillId="3" borderId="2" xfId="29" applyFont="1" applyAlignment="1">
      <alignment horizontal="center" vertical="top" wrapText="1"/>
    </xf>
    <xf numFmtId="0" fontId="32" fillId="3" borderId="2" xfId="29" applyFont="1" applyAlignment="1">
      <alignment horizontal="right"/>
    </xf>
    <xf numFmtId="3" fontId="33" fillId="0" borderId="22" xfId="0" applyNumberFormat="1" applyFont="1" applyBorder="1"/>
    <xf numFmtId="3" fontId="33" fillId="0" borderId="0" xfId="0" applyNumberFormat="1" applyFont="1"/>
    <xf numFmtId="3" fontId="19" fillId="0" borderId="8" xfId="0" applyNumberFormat="1" applyFont="1" applyBorder="1"/>
    <xf numFmtId="3" fontId="19" fillId="0" borderId="8" xfId="0" applyNumberFormat="1" applyFont="1" applyBorder="1" applyProtection="1">
      <protection locked="0"/>
    </xf>
    <xf numFmtId="3" fontId="19" fillId="0" borderId="0" xfId="0" applyNumberFormat="1" applyFont="1" applyAlignment="1">
      <alignment horizontal="right"/>
    </xf>
    <xf numFmtId="3" fontId="19" fillId="0" borderId="10" xfId="0" applyNumberFormat="1" applyFont="1" applyBorder="1"/>
    <xf numFmtId="0" fontId="34" fillId="0" borderId="0" xfId="0" applyFont="1" applyAlignment="1">
      <alignment horizontal="center"/>
    </xf>
    <xf numFmtId="0" fontId="34" fillId="0" borderId="0" xfId="0" applyFont="1"/>
    <xf numFmtId="0" fontId="25" fillId="0" borderId="10" xfId="0" applyFont="1" applyBorder="1" applyAlignment="1">
      <alignment horizontal="right"/>
    </xf>
    <xf numFmtId="3" fontId="22" fillId="0" borderId="0" xfId="0" applyNumberFormat="1" applyFont="1"/>
    <xf numFmtId="3" fontId="22" fillId="0" borderId="14" xfId="0" applyNumberFormat="1" applyFont="1" applyBorder="1" applyProtection="1">
      <protection locked="0"/>
    </xf>
    <xf numFmtId="3" fontId="30" fillId="3" borderId="2" xfId="29" applyNumberFormat="1" applyFont="1" applyProtection="1">
      <protection locked="0"/>
    </xf>
    <xf numFmtId="0" fontId="35" fillId="0" borderId="15" xfId="0" applyFont="1" applyBorder="1" applyAlignment="1">
      <alignment horizontal="right"/>
    </xf>
    <xf numFmtId="0" fontId="36" fillId="3" borderId="2" xfId="29" applyFont="1" applyAlignment="1">
      <alignment horizontal="right"/>
    </xf>
    <xf numFmtId="3" fontId="33" fillId="0" borderId="16" xfId="0" applyNumberFormat="1" applyFont="1" applyBorder="1"/>
    <xf numFmtId="0" fontId="37" fillId="0" borderId="0" xfId="0" applyFont="1"/>
    <xf numFmtId="3" fontId="37" fillId="0" borderId="0" xfId="0" applyNumberFormat="1" applyFont="1"/>
    <xf numFmtId="0" fontId="38" fillId="0" borderId="0" xfId="0" applyFont="1"/>
    <xf numFmtId="15" fontId="37" fillId="0" borderId="0" xfId="0" applyNumberFormat="1" applyFont="1"/>
    <xf numFmtId="0" fontId="3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Fill="1"/>
    <xf numFmtId="0" fontId="21" fillId="5" borderId="0" xfId="0" applyFont="1" applyFill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2" fillId="0" borderId="8" xfId="0" applyFont="1" applyBorder="1" applyAlignment="1">
      <alignment vertical="top" wrapText="1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2" fillId="6" borderId="8" xfId="0" applyFont="1" applyFill="1" applyBorder="1" applyAlignment="1">
      <alignment vertical="top" wrapText="1"/>
    </xf>
    <xf numFmtId="0" fontId="22" fillId="6" borderId="10" xfId="0" applyFont="1" applyFill="1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right"/>
    </xf>
    <xf numFmtId="3" fontId="19" fillId="0" borderId="22" xfId="0" applyNumberFormat="1" applyFont="1" applyBorder="1"/>
    <xf numFmtId="0" fontId="19" fillId="0" borderId="0" xfId="0" applyFont="1" applyAlignment="1">
      <alignment horizontal="center" vertical="top" wrapText="1"/>
    </xf>
    <xf numFmtId="0" fontId="19" fillId="0" borderId="10" xfId="0" applyFont="1" applyFill="1" applyBorder="1"/>
    <xf numFmtId="0" fontId="25" fillId="0" borderId="10" xfId="0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4" xfId="0" applyNumberFormat="1" applyFont="1" applyBorder="1"/>
    <xf numFmtId="3" fontId="19" fillId="0" borderId="14" xfId="0" applyNumberFormat="1" applyFont="1" applyBorder="1" applyProtection="1">
      <protection locked="0"/>
    </xf>
    <xf numFmtId="3" fontId="19" fillId="0" borderId="23" xfId="0" applyNumberFormat="1" applyFont="1" applyBorder="1" applyAlignment="1">
      <alignment horizontal="right"/>
    </xf>
    <xf numFmtId="0" fontId="41" fillId="7" borderId="0" xfId="0" applyFont="1" applyFill="1"/>
    <xf numFmtId="3" fontId="22" fillId="0" borderId="16" xfId="0" applyNumberFormat="1" applyFont="1" applyBorder="1"/>
    <xf numFmtId="3" fontId="23" fillId="0" borderId="9" xfId="0" applyNumberFormat="1" applyFont="1" applyBorder="1" applyAlignment="1">
      <alignment horizontal="right"/>
    </xf>
    <xf numFmtId="3" fontId="22" fillId="0" borderId="9" xfId="0" applyNumberFormat="1" applyFont="1" applyBorder="1"/>
    <xf numFmtId="3" fontId="22" fillId="0" borderId="21" xfId="0" applyNumberFormat="1" applyFont="1" applyBorder="1"/>
    <xf numFmtId="3" fontId="42" fillId="3" borderId="2" xfId="29" applyNumberFormat="1" applyFont="1"/>
    <xf numFmtId="3" fontId="22" fillId="0" borderId="8" xfId="0" applyNumberFormat="1" applyFont="1" applyBorder="1" applyAlignment="1">
      <alignment horizontal="right"/>
    </xf>
    <xf numFmtId="3" fontId="43" fillId="0" borderId="8" xfId="0" applyNumberFormat="1" applyFont="1" applyBorder="1"/>
    <xf numFmtId="3" fontId="22" fillId="0" borderId="8" xfId="0" applyNumberFormat="1" applyFont="1" applyBorder="1"/>
    <xf numFmtId="0" fontId="43" fillId="0" borderId="15" xfId="0" applyFont="1" applyBorder="1"/>
    <xf numFmtId="0" fontId="44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8" fillId="0" borderId="0" xfId="0" applyFont="1" applyFill="1" applyBorder="1"/>
    <xf numFmtId="3" fontId="0" fillId="0" borderId="3" xfId="0" applyNumberFormat="1" applyBorder="1"/>
    <xf numFmtId="3" fontId="8" fillId="0" borderId="3" xfId="0" applyNumberFormat="1" applyFont="1" applyBorder="1"/>
    <xf numFmtId="0" fontId="3" fillId="0" borderId="0" xfId="0" applyFont="1" applyAlignment="1">
      <alignment horizontal="left"/>
    </xf>
    <xf numFmtId="3" fontId="3" fillId="2" borderId="0" xfId="0" applyNumberFormat="1" applyFont="1" applyFill="1"/>
    <xf numFmtId="3" fontId="4" fillId="0" borderId="0" xfId="0" applyNumberFormat="1" applyFont="1"/>
    <xf numFmtId="3" fontId="4" fillId="0" borderId="1" xfId="0" applyNumberFormat="1" applyFont="1" applyBorder="1"/>
    <xf numFmtId="3" fontId="1" fillId="0" borderId="0" xfId="0" applyNumberFormat="1" applyFont="1"/>
    <xf numFmtId="3" fontId="0" fillId="8" borderId="0" xfId="0" applyNumberFormat="1" applyFill="1" applyProtection="1"/>
    <xf numFmtId="0" fontId="45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Normal" xfId="0" builtinId="0"/>
    <cellStyle name="Output" xfId="29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Relationship Id="rId25" Type="http://schemas.openxmlformats.org/officeDocument/2006/relationships/revisionLog" Target="revisionLog3.xml"/><Relationship Id="rId28" Type="http://schemas.openxmlformats.org/officeDocument/2006/relationships/revisionLog" Target="revisionLog4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957DAC2-7D3F-4C44-8321-B00981087FD5}" diskRevisions="1" revisionId="739" version="5">
  <header guid="{065129CC-2957-40D0-856F-FBFD26413BF8}" dateTime="2023-05-02T13:07:40" maxSheetId="10" userName="Apocino Colaco" r:id="rId25" minRId="723" maxRId="733">
    <sheetIdMap count="9">
      <sheetId val="1"/>
      <sheetId val="2"/>
      <sheetId val="3"/>
      <sheetId val="6"/>
      <sheetId val="4"/>
      <sheetId val="5"/>
      <sheetId val="7"/>
      <sheetId val="8"/>
      <sheetId val="9"/>
    </sheetIdMap>
  </header>
  <header guid="{8B0DCC5D-3B0F-412F-B663-689720E1475F}" dateTime="2023-05-03T10:46:07" maxSheetId="10" userName="Apocino Colaco" r:id="rId26" minRId="734" maxRId="735">
    <sheetIdMap count="9">
      <sheetId val="1"/>
      <sheetId val="2"/>
      <sheetId val="3"/>
      <sheetId val="6"/>
      <sheetId val="4"/>
      <sheetId val="5"/>
      <sheetId val="7"/>
      <sheetId val="8"/>
      <sheetId val="9"/>
    </sheetIdMap>
  </header>
  <header guid="{E3957395-293F-4FF8-811C-77A84D821AAA}" dateTime="2023-05-03T10:46:48" maxSheetId="10" userName="Apocino Colaco" r:id="rId27" minRId="736">
    <sheetIdMap count="9">
      <sheetId val="1"/>
      <sheetId val="2"/>
      <sheetId val="3"/>
      <sheetId val="6"/>
      <sheetId val="4"/>
      <sheetId val="5"/>
      <sheetId val="7"/>
      <sheetId val="8"/>
      <sheetId val="9"/>
    </sheetIdMap>
  </header>
  <header guid="{9957DAC2-7D3F-4C44-8321-B00981087FD5}" dateTime="2023-05-03T10:49:31" maxSheetId="10" userName="Apocino Colaco" r:id="rId28">
    <sheetIdMap count="9">
      <sheetId val="1"/>
      <sheetId val="2"/>
      <sheetId val="3"/>
      <sheetId val="6"/>
      <sheetId val="4"/>
      <sheetId val="5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" sId="4">
    <oc r="A24" t="inlineStr">
      <is>
        <t>Grants payable in 2021-22</t>
      </is>
    </oc>
    <nc r="A24" t="inlineStr">
      <is>
        <t>Grants payable in 2021-23</t>
      </is>
    </nc>
  </rcc>
  <rcc rId="735" sId="4">
    <oc r="A32" t="inlineStr">
      <is>
        <t>Grants payable after 2021-22</t>
      </is>
    </oc>
    <nc r="A32" t="inlineStr">
      <is>
        <t>Grants payable after 2022-23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" sId="4">
    <oc r="A24" t="inlineStr">
      <is>
        <t>Grants payable in 2021-23</t>
      </is>
    </oc>
    <nc r="A24" t="inlineStr">
      <is>
        <t>Grants payable in 2022-23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" sId="1">
    <oc r="A4" t="inlineStr">
      <is>
        <t>Statement of Financial Activities (SOFA) for the year ended 31 August 2022</t>
      </is>
    </oc>
    <nc r="A4" t="inlineStr">
      <is>
        <t>Statement of Financial Activities (SOFA) for the year ended 31 August 2023</t>
      </is>
    </nc>
  </rcc>
  <rcc rId="724" sId="6">
    <oc r="A4" t="inlineStr">
      <is>
        <t>Statement of Financial Activities (SOFA) for the year ended 31 August 2021</t>
      </is>
    </oc>
    <nc r="A4" t="inlineStr">
      <is>
        <t>Statement of Financial Activities (SOFA) for the year ended 31 August 2022</t>
      </is>
    </nc>
  </rcc>
  <rcc rId="725" sId="6">
    <oc r="H5" t="inlineStr">
      <is>
        <t>Total      2020-21</t>
      </is>
    </oc>
    <nc r="H5" t="inlineStr">
      <is>
        <t>Total         2021-22</t>
      </is>
    </nc>
  </rcc>
  <rcc rId="726" sId="1">
    <oc r="H5" t="inlineStr">
      <is>
        <t>Total      2021-22</t>
      </is>
    </oc>
    <nc r="H5" t="inlineStr">
      <is>
        <t>Total         2022-23</t>
      </is>
    </nc>
  </rcc>
  <rcc rId="727" sId="5">
    <oc r="C7">
      <v>2022</v>
    </oc>
    <nc r="C7">
      <v>2023</v>
    </nc>
  </rcc>
  <rcc rId="728" sId="5">
    <oc r="D7">
      <v>2021</v>
    </oc>
    <nc r="D7">
      <v>2022</v>
    </nc>
  </rcc>
  <rdn rId="0" localSheetId="1" customView="1" name="Z_642C7DF6_12C7_4075_B19A_1DED3D2038E0_.wvu.PrintArea" hidden="1" oldHidden="1">
    <formula>'Sofa 2023'!$A$2:$H$41</formula>
  </rdn>
  <rdn rId="0" localSheetId="6" customView="1" name="Z_642C7DF6_12C7_4075_B19A_1DED3D2038E0_.wvu.PrintArea" hidden="1" oldHidden="1">
    <formula>'Sofa 2022'!$A$2:$H$43</formula>
  </rdn>
  <rdn rId="0" localSheetId="4" customView="1" name="Z_642C7DF6_12C7_4075_B19A_1DED3D2038E0_.wvu.PrintArea" hidden="1" oldHidden="1">
    <formula>'Balance sheet'!$A$2:$J$51</formula>
  </rdn>
  <rcv guid="{642C7DF6-12C7-4075-B19A-1DED3D2038E0}" action="add"/>
  <rsnm rId="732" sheetId="1" oldName="[district-sofa-balance-sheet-template-accruals-accounts-frs-102_2022.xlsx]Sofa 2022" newName="[district-sofa-balance-sheet-template-accruals-accounts-frs-102_2023.xlsx]Sofa 2023"/>
  <rsnm rId="733" sheetId="6" oldName="[district-sofa-balance-sheet-template-accruals-accounts-frs-102_2022.xlsx]Sofa 2021" newName="[district-sofa-balance-sheet-template-accruals-accounts-frs-102_2023.xlsx]Sofa 2022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2C7DF6-12C7-4075-B19A-1DED3D2038E0}" action="delete"/>
  <rdn rId="0" localSheetId="1" customView="1" name="Z_642C7DF6_12C7_4075_B19A_1DED3D2038E0_.wvu.PrintArea" hidden="1" oldHidden="1">
    <formula>'Sofa 2023'!$A$2:$H$41</formula>
    <oldFormula>'Sofa 2023'!$A$2:$H$41</oldFormula>
  </rdn>
  <rdn rId="0" localSheetId="6" customView="1" name="Z_642C7DF6_12C7_4075_B19A_1DED3D2038E0_.wvu.PrintArea" hidden="1" oldHidden="1">
    <formula>'Sofa 2022'!$A$2:$H$43</formula>
    <oldFormula>'Sofa 2022'!$A$2:$H$43</oldFormula>
  </rdn>
  <rdn rId="0" localSheetId="4" customView="1" name="Z_642C7DF6_12C7_4075_B19A_1DED3D2038E0_.wvu.PrintArea" hidden="1" oldHidden="1">
    <formula>'Balance sheet'!$A$2:$K$51</formula>
    <oldFormula>'Balance sheet'!$A$2:$J$51</oldFormula>
  </rdn>
  <rcv guid="{642C7DF6-12C7-4075-B19A-1DED3D2038E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zoomScale="92" zoomScaleNormal="92" workbookViewId="0">
      <selection activeCell="H6" sqref="H6"/>
    </sheetView>
  </sheetViews>
  <sheetFormatPr defaultColWidth="11" defaultRowHeight="15.75" x14ac:dyDescent="0.25"/>
  <cols>
    <col min="1" max="1" width="33.5" customWidth="1"/>
    <col min="2" max="2" width="7.75" customWidth="1"/>
    <col min="3" max="3" width="13.125" customWidth="1"/>
    <col min="4" max="4" width="13" customWidth="1"/>
    <col min="5" max="5" width="12.75" customWidth="1"/>
    <col min="7" max="7" width="11.5" customWidth="1"/>
    <col min="8" max="8" width="9.875" customWidth="1"/>
    <col min="9" max="9" width="5" customWidth="1"/>
  </cols>
  <sheetData>
    <row r="2" spans="1:9" ht="18.75" x14ac:dyDescent="0.3">
      <c r="A2" s="24" t="s">
        <v>8</v>
      </c>
      <c r="B2" s="25"/>
      <c r="C2" s="25"/>
      <c r="D2" s="25"/>
      <c r="E2" s="13"/>
      <c r="G2" s="1" t="s">
        <v>12</v>
      </c>
    </row>
    <row r="3" spans="1:9" x14ac:dyDescent="0.25">
      <c r="B3" s="1"/>
      <c r="C3" s="1"/>
      <c r="D3" s="1"/>
      <c r="E3" s="1"/>
      <c r="F3" s="1"/>
      <c r="G3" s="1"/>
    </row>
    <row r="4" spans="1:9" ht="20.25" x14ac:dyDescent="0.3">
      <c r="A4" s="2" t="s">
        <v>218</v>
      </c>
      <c r="B4" s="1"/>
      <c r="C4" s="1"/>
      <c r="D4" s="1"/>
      <c r="E4" s="1"/>
      <c r="F4" s="1"/>
      <c r="G4" s="1"/>
      <c r="H4" s="1"/>
    </row>
    <row r="5" spans="1:9" ht="75" x14ac:dyDescent="0.25">
      <c r="A5" s="3"/>
      <c r="B5" s="4" t="s">
        <v>0</v>
      </c>
      <c r="C5" s="4" t="s">
        <v>1</v>
      </c>
      <c r="D5" s="4" t="s">
        <v>2</v>
      </c>
      <c r="E5" s="4" t="s">
        <v>6</v>
      </c>
      <c r="F5" s="4" t="s">
        <v>3</v>
      </c>
      <c r="G5" s="4" t="s">
        <v>104</v>
      </c>
      <c r="H5" s="4" t="s">
        <v>220</v>
      </c>
      <c r="I5" s="4" t="s">
        <v>14</v>
      </c>
    </row>
    <row r="6" spans="1:9" x14ac:dyDescent="0.25">
      <c r="A6" s="3"/>
      <c r="B6" s="3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</row>
    <row r="7" spans="1:9" ht="18" x14ac:dyDescent="0.25">
      <c r="A7" s="6" t="s">
        <v>175</v>
      </c>
      <c r="B7" s="3"/>
      <c r="C7" s="7"/>
      <c r="D7" s="7"/>
      <c r="E7" s="7"/>
      <c r="F7" s="7"/>
      <c r="G7" s="7"/>
      <c r="H7" s="7"/>
    </row>
    <row r="8" spans="1:9" x14ac:dyDescent="0.25">
      <c r="A8" s="3" t="s">
        <v>195</v>
      </c>
      <c r="C8" s="191"/>
      <c r="D8" s="191"/>
      <c r="E8" s="191"/>
      <c r="F8" s="191"/>
      <c r="G8" s="195"/>
      <c r="H8" s="192">
        <f>C8+D8+E8+F8</f>
        <v>0</v>
      </c>
    </row>
    <row r="9" spans="1:9" x14ac:dyDescent="0.25">
      <c r="A9" s="3" t="s">
        <v>196</v>
      </c>
      <c r="C9" s="191"/>
      <c r="D9" s="191"/>
      <c r="E9" s="191"/>
      <c r="F9" s="191"/>
      <c r="G9" s="195"/>
      <c r="H9" s="192">
        <f>C9+D9+E9+F9</f>
        <v>0</v>
      </c>
    </row>
    <row r="10" spans="1:9" x14ac:dyDescent="0.25">
      <c r="A10" s="3" t="s">
        <v>197</v>
      </c>
      <c r="C10" s="191"/>
      <c r="D10" s="191"/>
      <c r="E10" s="191"/>
      <c r="F10" s="191"/>
      <c r="G10" s="195"/>
      <c r="H10" s="192">
        <f>C10+D10+E10+F10</f>
        <v>0</v>
      </c>
    </row>
    <row r="11" spans="1:9" x14ac:dyDescent="0.25">
      <c r="A11" s="13" t="s">
        <v>176</v>
      </c>
      <c r="C11" s="26"/>
      <c r="D11" s="26"/>
      <c r="E11" s="26"/>
      <c r="F11" s="26"/>
      <c r="G11" s="195"/>
      <c r="H11" s="26"/>
    </row>
    <row r="12" spans="1:9" x14ac:dyDescent="0.25">
      <c r="A12" s="3" t="s">
        <v>199</v>
      </c>
      <c r="B12" s="5"/>
      <c r="C12" s="191"/>
      <c r="D12" s="191"/>
      <c r="E12" s="191"/>
      <c r="F12" s="191"/>
      <c r="G12" s="195"/>
      <c r="H12" s="192">
        <f>C12+D12+E12+F12</f>
        <v>0</v>
      </c>
      <c r="I12" s="17" t="s">
        <v>17</v>
      </c>
    </row>
    <row r="13" spans="1:9" x14ac:dyDescent="0.25">
      <c r="A13" s="3" t="s">
        <v>198</v>
      </c>
      <c r="B13" s="5"/>
      <c r="C13" s="191"/>
      <c r="D13" s="191"/>
      <c r="E13" s="191"/>
      <c r="F13" s="191"/>
      <c r="G13" s="195"/>
      <c r="H13" s="192">
        <f t="shared" ref="H13:H14" si="0">SUM(C13:G13)</f>
        <v>0</v>
      </c>
      <c r="I13" s="17" t="s">
        <v>18</v>
      </c>
    </row>
    <row r="14" spans="1:9" x14ac:dyDescent="0.25">
      <c r="A14" s="3" t="s">
        <v>200</v>
      </c>
      <c r="B14" s="5"/>
      <c r="C14" s="191"/>
      <c r="D14" s="191"/>
      <c r="E14" s="191"/>
      <c r="F14" s="191"/>
      <c r="G14" s="195"/>
      <c r="H14" s="192">
        <f t="shared" si="0"/>
        <v>0</v>
      </c>
      <c r="I14" s="17" t="s">
        <v>19</v>
      </c>
    </row>
    <row r="15" spans="1:9" x14ac:dyDescent="0.25">
      <c r="A15" s="3" t="s">
        <v>201</v>
      </c>
      <c r="B15" s="18"/>
      <c r="C15" s="191"/>
      <c r="D15" s="191"/>
      <c r="E15" s="191"/>
      <c r="F15" s="191"/>
      <c r="G15" s="195"/>
      <c r="H15" s="192">
        <f>SUM(C15:G15)</f>
        <v>0</v>
      </c>
      <c r="I15" s="17"/>
    </row>
    <row r="16" spans="1:9" x14ac:dyDescent="0.25">
      <c r="A16" s="3" t="s">
        <v>202</v>
      </c>
      <c r="B16" s="5"/>
      <c r="C16" s="191"/>
      <c r="D16" s="191"/>
      <c r="E16" s="191"/>
      <c r="F16" s="191"/>
      <c r="G16" s="195"/>
      <c r="H16" s="192">
        <f>SUM(C16:G16)</f>
        <v>0</v>
      </c>
      <c r="I16" s="17"/>
    </row>
    <row r="17" spans="1:9" x14ac:dyDescent="0.25">
      <c r="A17" s="3" t="s">
        <v>203</v>
      </c>
      <c r="B17" s="5"/>
      <c r="C17" s="191"/>
      <c r="D17" s="191"/>
      <c r="E17" s="191"/>
      <c r="F17" s="191"/>
      <c r="G17" s="195"/>
      <c r="H17" s="192">
        <f>SUM(C17:G17)</f>
        <v>0</v>
      </c>
      <c r="I17" s="17" t="s">
        <v>29</v>
      </c>
    </row>
    <row r="18" spans="1:9" ht="16.5" thickBot="1" x14ac:dyDescent="0.3">
      <c r="A18" s="3" t="s">
        <v>177</v>
      </c>
      <c r="B18" s="5"/>
      <c r="C18" s="193">
        <f>C8+C9+C10+C12+C13+C14+C15+C16+C17</f>
        <v>0</v>
      </c>
      <c r="D18" s="193">
        <f>D8+D9+D10+D12+D13+D14+D15+D16+D17</f>
        <v>0</v>
      </c>
      <c r="E18" s="193">
        <f>E8+E9+E10+E12+E13+E14+E15+E16+E17</f>
        <v>0</v>
      </c>
      <c r="F18" s="193">
        <f>F8+F9+F10+F12+F13+F14+F15+F16+F17</f>
        <v>0</v>
      </c>
      <c r="G18" s="193">
        <f>G8+G9+G10+G12+G13+G14+G15+G16+G17</f>
        <v>0</v>
      </c>
      <c r="H18" s="193">
        <f>SUM(C18:G18)</f>
        <v>0</v>
      </c>
      <c r="I18" s="17" t="s">
        <v>30</v>
      </c>
    </row>
    <row r="19" spans="1:9" ht="16.5" thickTop="1" x14ac:dyDescent="0.25">
      <c r="A19" s="9"/>
      <c r="B19" s="19"/>
      <c r="C19" s="194"/>
      <c r="D19" s="194"/>
      <c r="E19" s="194"/>
      <c r="F19" s="194"/>
      <c r="G19" s="194"/>
      <c r="H19" s="194"/>
      <c r="I19" s="17"/>
    </row>
    <row r="20" spans="1:9" ht="18" x14ac:dyDescent="0.25">
      <c r="A20" s="6" t="s">
        <v>10</v>
      </c>
      <c r="B20" s="19"/>
      <c r="C20" s="194"/>
      <c r="D20" s="194"/>
      <c r="E20" s="194"/>
      <c r="F20" s="194"/>
      <c r="G20" s="194"/>
      <c r="H20" s="194"/>
      <c r="I20" s="17"/>
    </row>
    <row r="21" spans="1:9" x14ac:dyDescent="0.25">
      <c r="A21" s="3" t="s">
        <v>178</v>
      </c>
      <c r="B21" s="20"/>
      <c r="C21" s="191"/>
      <c r="D21" s="191"/>
      <c r="E21" s="191"/>
      <c r="F21" s="191"/>
      <c r="G21" s="191"/>
      <c r="H21" s="192">
        <f t="shared" ref="H21" si="1">SUM(C21:G21)</f>
        <v>0</v>
      </c>
      <c r="I21" s="17"/>
    </row>
    <row r="22" spans="1:9" x14ac:dyDescent="0.25">
      <c r="A22" s="10" t="s">
        <v>204</v>
      </c>
      <c r="B22" s="20"/>
      <c r="C22" s="191"/>
      <c r="D22" s="191"/>
      <c r="E22" s="191"/>
      <c r="F22" s="191"/>
      <c r="G22" s="191"/>
      <c r="H22" s="192">
        <f t="shared" ref="H22:H29" si="2">SUM(C22:G22)</f>
        <v>0</v>
      </c>
      <c r="I22" s="17" t="s">
        <v>87</v>
      </c>
    </row>
    <row r="23" spans="1:9" x14ac:dyDescent="0.25">
      <c r="A23" s="10" t="s">
        <v>205</v>
      </c>
      <c r="B23" s="20"/>
      <c r="C23" s="191"/>
      <c r="D23" s="191"/>
      <c r="E23" s="191"/>
      <c r="F23" s="191"/>
      <c r="G23" s="191"/>
      <c r="H23" s="192">
        <f t="shared" si="2"/>
        <v>0</v>
      </c>
      <c r="I23" s="19"/>
    </row>
    <row r="24" spans="1:9" x14ac:dyDescent="0.25">
      <c r="A24" s="10" t="s">
        <v>206</v>
      </c>
      <c r="B24" s="20"/>
      <c r="C24" s="191"/>
      <c r="D24" s="191"/>
      <c r="E24" s="191"/>
      <c r="F24" s="191"/>
      <c r="G24" s="191"/>
      <c r="H24" s="192">
        <f t="shared" si="2"/>
        <v>0</v>
      </c>
      <c r="I24" s="19" t="s">
        <v>33</v>
      </c>
    </row>
    <row r="25" spans="1:9" x14ac:dyDescent="0.25">
      <c r="A25" s="10" t="s">
        <v>207</v>
      </c>
      <c r="B25" s="20"/>
      <c r="C25" s="191"/>
      <c r="D25" s="191"/>
      <c r="E25" s="191"/>
      <c r="F25" s="191"/>
      <c r="G25" s="191"/>
      <c r="H25" s="192">
        <f t="shared" si="2"/>
        <v>0</v>
      </c>
      <c r="I25" s="19" t="s">
        <v>34</v>
      </c>
    </row>
    <row r="26" spans="1:9" x14ac:dyDescent="0.25">
      <c r="A26" s="10" t="s">
        <v>208</v>
      </c>
      <c r="B26" s="20"/>
      <c r="C26" s="191"/>
      <c r="D26" s="191"/>
      <c r="E26" s="191"/>
      <c r="F26" s="191"/>
      <c r="G26" s="191"/>
      <c r="H26" s="192">
        <f t="shared" si="2"/>
        <v>0</v>
      </c>
      <c r="I26" s="19" t="s">
        <v>35</v>
      </c>
    </row>
    <row r="27" spans="1:9" x14ac:dyDescent="0.25">
      <c r="A27" s="10" t="s">
        <v>209</v>
      </c>
      <c r="B27" s="20"/>
      <c r="C27" s="191"/>
      <c r="D27" s="191"/>
      <c r="E27" s="191"/>
      <c r="F27" s="191"/>
      <c r="G27" s="191"/>
      <c r="H27" s="192">
        <f t="shared" si="2"/>
        <v>0</v>
      </c>
      <c r="I27" s="19"/>
    </row>
    <row r="28" spans="1:9" x14ac:dyDescent="0.25">
      <c r="A28" s="10" t="s">
        <v>210</v>
      </c>
      <c r="B28" s="20"/>
      <c r="C28" s="191"/>
      <c r="D28" s="191"/>
      <c r="E28" s="191"/>
      <c r="F28" s="191"/>
      <c r="G28" s="191"/>
      <c r="H28" s="192">
        <f t="shared" si="2"/>
        <v>0</v>
      </c>
      <c r="I28" s="19"/>
    </row>
    <row r="29" spans="1:9" x14ac:dyDescent="0.25">
      <c r="A29" s="10" t="s">
        <v>211</v>
      </c>
      <c r="B29" s="20"/>
      <c r="C29" s="191"/>
      <c r="D29" s="191"/>
      <c r="E29" s="191"/>
      <c r="F29" s="191"/>
      <c r="G29" s="191"/>
      <c r="H29" s="192">
        <f t="shared" si="2"/>
        <v>0</v>
      </c>
      <c r="I29" s="19" t="s">
        <v>88</v>
      </c>
    </row>
    <row r="30" spans="1:9" x14ac:dyDescent="0.25">
      <c r="A30" s="29" t="s">
        <v>182</v>
      </c>
      <c r="B30" s="20"/>
      <c r="C30" s="33">
        <f t="shared" ref="C30:H30" si="3">SUM(C21:C29)</f>
        <v>0</v>
      </c>
      <c r="D30" s="33">
        <f t="shared" si="3"/>
        <v>0</v>
      </c>
      <c r="E30" s="33">
        <f t="shared" si="3"/>
        <v>0</v>
      </c>
      <c r="F30" s="33">
        <f t="shared" si="3"/>
        <v>0</v>
      </c>
      <c r="G30" s="33">
        <f t="shared" si="3"/>
        <v>0</v>
      </c>
      <c r="H30" s="33">
        <f t="shared" si="3"/>
        <v>0</v>
      </c>
      <c r="I30" s="19"/>
    </row>
    <row r="31" spans="1:9" x14ac:dyDescent="0.25">
      <c r="C31" s="26"/>
      <c r="D31" s="26"/>
      <c r="E31" s="26"/>
      <c r="F31" s="26"/>
      <c r="G31" s="26"/>
      <c r="H31" s="26"/>
    </row>
    <row r="32" spans="1:9" ht="15.75" customHeight="1" x14ac:dyDescent="0.25">
      <c r="A32" s="29" t="s">
        <v>183</v>
      </c>
      <c r="B32" s="20"/>
      <c r="C32" s="22"/>
      <c r="D32" s="22"/>
      <c r="E32" s="22"/>
      <c r="F32" s="22"/>
      <c r="G32" s="22"/>
      <c r="H32" s="22"/>
      <c r="I32" s="19"/>
    </row>
    <row r="33" spans="1:9" ht="15.75" customHeight="1" x14ac:dyDescent="0.25">
      <c r="A33" s="29" t="s">
        <v>184</v>
      </c>
      <c r="B33" s="20"/>
      <c r="C33" s="22">
        <f t="shared" ref="C33:H33" si="4">C18-C30</f>
        <v>0</v>
      </c>
      <c r="D33" s="22">
        <f t="shared" si="4"/>
        <v>0</v>
      </c>
      <c r="E33" s="22">
        <f t="shared" si="4"/>
        <v>0</v>
      </c>
      <c r="F33" s="22">
        <f t="shared" si="4"/>
        <v>0</v>
      </c>
      <c r="G33" s="22">
        <f t="shared" si="4"/>
        <v>0</v>
      </c>
      <c r="H33" s="22">
        <f t="shared" si="4"/>
        <v>0</v>
      </c>
      <c r="I33" s="19"/>
    </row>
    <row r="34" spans="1:9" ht="15.75" customHeight="1" x14ac:dyDescent="0.25">
      <c r="A34" s="190" t="s">
        <v>212</v>
      </c>
      <c r="B34" s="20"/>
      <c r="C34" s="191"/>
      <c r="D34" s="191"/>
      <c r="E34" s="191"/>
      <c r="F34" s="191"/>
      <c r="G34" s="191"/>
      <c r="H34" s="192">
        <f t="shared" ref="H34" si="5">SUM(C34:G34)</f>
        <v>0</v>
      </c>
      <c r="I34" s="19" t="s">
        <v>89</v>
      </c>
    </row>
    <row r="35" spans="1:9" ht="15.75" customHeight="1" x14ac:dyDescent="0.25">
      <c r="A35" s="29" t="s">
        <v>185</v>
      </c>
      <c r="B35" s="20"/>
      <c r="C35" s="22">
        <f>C33+C34</f>
        <v>0</v>
      </c>
      <c r="D35" s="22">
        <f t="shared" ref="D35:H35" si="6">D33+D34</f>
        <v>0</v>
      </c>
      <c r="E35" s="22">
        <f t="shared" si="6"/>
        <v>0</v>
      </c>
      <c r="F35" s="22">
        <f t="shared" si="6"/>
        <v>0</v>
      </c>
      <c r="G35" s="22">
        <f t="shared" si="6"/>
        <v>0</v>
      </c>
      <c r="H35" s="22">
        <f t="shared" si="6"/>
        <v>0</v>
      </c>
      <c r="I35" s="19" t="s">
        <v>92</v>
      </c>
    </row>
    <row r="36" spans="1:9" x14ac:dyDescent="0.25">
      <c r="A36" s="9" t="s">
        <v>213</v>
      </c>
      <c r="B36" s="20"/>
      <c r="C36" s="191"/>
      <c r="D36" s="191"/>
      <c r="E36" s="191"/>
      <c r="F36" s="191"/>
      <c r="G36" s="191"/>
      <c r="H36" s="192">
        <f t="shared" ref="H36:H38" si="7">SUM(C36:G36)</f>
        <v>0</v>
      </c>
      <c r="I36" s="19"/>
    </row>
    <row r="37" spans="1:9" x14ac:dyDescent="0.25">
      <c r="A37" s="10" t="s">
        <v>214</v>
      </c>
      <c r="B37" s="11"/>
      <c r="C37" s="191"/>
      <c r="D37" s="191"/>
      <c r="E37" s="191"/>
      <c r="F37" s="191"/>
      <c r="G37" s="191"/>
      <c r="H37" s="192">
        <f t="shared" si="7"/>
        <v>0</v>
      </c>
      <c r="I37" s="17"/>
    </row>
    <row r="38" spans="1:9" x14ac:dyDescent="0.25">
      <c r="A38" s="9" t="s">
        <v>179</v>
      </c>
      <c r="B38" s="20"/>
      <c r="C38" s="33">
        <f>C35+C36+C37</f>
        <v>0</v>
      </c>
      <c r="D38" s="33">
        <f t="shared" ref="D38:G38" si="8">D35+D36+D37</f>
        <v>0</v>
      </c>
      <c r="E38" s="33">
        <f t="shared" si="8"/>
        <v>0</v>
      </c>
      <c r="F38" s="33">
        <f t="shared" si="8"/>
        <v>0</v>
      </c>
      <c r="G38" s="33">
        <f t="shared" si="8"/>
        <v>0</v>
      </c>
      <c r="H38" s="192">
        <f t="shared" si="7"/>
        <v>0</v>
      </c>
      <c r="I38" s="17"/>
    </row>
    <row r="39" spans="1:9" x14ac:dyDescent="0.25">
      <c r="A39" s="16"/>
      <c r="B39" s="11"/>
      <c r="C39" s="11"/>
      <c r="D39" s="11"/>
      <c r="E39" s="11"/>
      <c r="F39" s="11"/>
      <c r="G39" s="11"/>
      <c r="H39" s="11"/>
      <c r="I39" s="17"/>
    </row>
    <row r="40" spans="1:9" x14ac:dyDescent="0.25">
      <c r="A40" t="s">
        <v>180</v>
      </c>
      <c r="B40" s="11"/>
      <c r="C40" s="191"/>
      <c r="D40" s="191"/>
      <c r="E40" s="191"/>
      <c r="F40" s="191"/>
      <c r="G40" s="191"/>
      <c r="H40" s="192">
        <f t="shared" ref="H40:H41" si="9">SUM(C40:G40)</f>
        <v>0</v>
      </c>
      <c r="I40" s="17"/>
    </row>
    <row r="41" spans="1:9" ht="16.5" thickBot="1" x14ac:dyDescent="0.3">
      <c r="A41" s="13" t="s">
        <v>181</v>
      </c>
      <c r="B41" s="11"/>
      <c r="C41" s="193">
        <f>C38+C40</f>
        <v>0</v>
      </c>
      <c r="D41" s="193">
        <f t="shared" ref="D41:G41" si="10">D38+D40</f>
        <v>0</v>
      </c>
      <c r="E41" s="193">
        <f t="shared" si="10"/>
        <v>0</v>
      </c>
      <c r="F41" s="193">
        <f t="shared" si="10"/>
        <v>0</v>
      </c>
      <c r="G41" s="193">
        <f t="shared" si="10"/>
        <v>0</v>
      </c>
      <c r="H41" s="33">
        <f t="shared" si="9"/>
        <v>0</v>
      </c>
      <c r="I41" s="17"/>
    </row>
    <row r="42" spans="1:9" ht="16.5" thickTop="1" x14ac:dyDescent="0.25"/>
    <row r="51" spans="9:9" x14ac:dyDescent="0.25">
      <c r="I51" s="17"/>
    </row>
    <row r="53" spans="9:9" x14ac:dyDescent="0.25">
      <c r="I53" s="17"/>
    </row>
  </sheetData>
  <customSheetViews>
    <customSheetView guid="{82B6B247-B907-465B-A456-FF77C55D61FE}" scale="92">
      <selection activeCell="H24" sqref="H24"/>
      <pageMargins left="0.75" right="0.75" top="1" bottom="1" header="0.5" footer="0.5"/>
      <pageSetup paperSize="9" scale="70" orientation="portrait" horizontalDpi="4294967292" verticalDpi="4294967292" r:id="rId1"/>
    </customSheetView>
    <customSheetView guid="{A3E7DD35-51EB-444B-BE27-E05957A8EE12}" showPageBreaks="1" printArea="1">
      <selection sqref="A1:XFD1048576"/>
      <pageMargins left="0.75" right="0.75" top="1" bottom="1" header="0.5" footer="0.5"/>
      <pageSetup paperSize="9" scale="70" orientation="portrait" horizontalDpi="4294967292" verticalDpi="4294967292" r:id="rId2"/>
    </customSheetView>
    <customSheetView guid="{7BDED410-4822-4373-BA08-70906CB5023A}">
      <selection activeCell="J11" sqref="J11"/>
      <pageMargins left="0.75" right="0.75" top="1" bottom="1" header="0.5" footer="0.5"/>
      <pageSetup paperSize="9" scale="70" orientation="portrait" horizontalDpi="4294967292" verticalDpi="4294967292" r:id="rId3"/>
    </customSheetView>
    <customSheetView guid="{B1C23B89-A86C-7B40-AB76-46A8A0B13317}" printArea="1">
      <selection activeCell="C34" sqref="C34:H41"/>
      <pageMargins left="0.75" right="0.75" top="1" bottom="1" header="0.5" footer="0.5"/>
      <pageSetup paperSize="9" scale="70" orientation="portrait" horizontalDpi="4294967292" verticalDpi="4294967292" r:id="rId4"/>
    </customSheetView>
    <customSheetView guid="{E93D1C9E-8C58-4A34-94E7-9793FDC6C3A6}" scale="92" showPageBreaks="1" printArea="1" topLeftCell="A4">
      <selection activeCell="H6" sqref="H6"/>
      <pageMargins left="0.75" right="0.75" top="1" bottom="1" header="0.5" footer="0.5"/>
      <pageSetup paperSize="9" scale="70" orientation="portrait" horizontalDpi="4294967292" verticalDpi="4294967292" r:id="rId5"/>
    </customSheetView>
    <customSheetView guid="{642C7DF6-12C7-4075-B19A-1DED3D2038E0}" scale="92" showPageBreaks="1" fitToPage="1" printArea="1">
      <selection activeCell="H6" sqref="H6"/>
      <pageMargins left="0.74803149606299213" right="0.74803149606299213" top="0.98425196850393704" bottom="0.98425196850393704" header="0.51181102362204722" footer="0.51181102362204722"/>
      <pageSetup paperSize="9" scale="70" orientation="portrait" horizontalDpi="4294967292" verticalDpi="4294967292" r:id="rId6"/>
    </customSheetView>
  </customSheetViews>
  <phoneticPr fontId="13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4294967292" verticalDpi="4294967292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3"/>
  <sheetViews>
    <sheetView topLeftCell="A37" workbookViewId="0">
      <selection activeCell="A22" sqref="A22"/>
    </sheetView>
  </sheetViews>
  <sheetFormatPr defaultColWidth="11" defaultRowHeight="15.75" x14ac:dyDescent="0.25"/>
  <cols>
    <col min="2" max="2" width="37.625" customWidth="1"/>
    <col min="3" max="3" width="9.625" customWidth="1"/>
    <col min="4" max="4" width="13" customWidth="1"/>
    <col min="5" max="6" width="13.125" customWidth="1"/>
    <col min="8" max="8" width="11.375" customWidth="1"/>
    <col min="11" max="11" width="7.375" customWidth="1"/>
  </cols>
  <sheetData>
    <row r="2" spans="2:11" ht="18.75" x14ac:dyDescent="0.3">
      <c r="B2" s="24" t="s">
        <v>8</v>
      </c>
      <c r="C2" s="25" t="s">
        <v>38</v>
      </c>
      <c r="D2" s="25"/>
      <c r="E2" s="25"/>
      <c r="F2" s="13"/>
      <c r="I2" s="1" t="s">
        <v>12</v>
      </c>
      <c r="J2">
        <v>34</v>
      </c>
    </row>
    <row r="3" spans="2:11" x14ac:dyDescent="0.25">
      <c r="C3" s="1"/>
      <c r="D3" s="1"/>
      <c r="E3" s="1"/>
      <c r="F3" s="1"/>
      <c r="G3" s="1"/>
      <c r="H3" s="1"/>
      <c r="J3" s="1"/>
    </row>
    <row r="4" spans="2:11" ht="20.25" x14ac:dyDescent="0.3">
      <c r="B4" s="2" t="s">
        <v>39</v>
      </c>
      <c r="C4" s="1"/>
      <c r="D4" s="1"/>
      <c r="E4" s="1"/>
      <c r="F4" s="1"/>
      <c r="G4" s="1"/>
      <c r="H4" s="1"/>
      <c r="I4" s="1"/>
    </row>
    <row r="5" spans="2:11" ht="75" x14ac:dyDescent="0.25">
      <c r="B5" s="3"/>
      <c r="C5" s="4" t="s">
        <v>0</v>
      </c>
      <c r="D5" s="4" t="s">
        <v>1</v>
      </c>
      <c r="E5" s="4" t="s">
        <v>2</v>
      </c>
      <c r="F5" s="4" t="s">
        <v>61</v>
      </c>
      <c r="G5" s="4" t="s">
        <v>3</v>
      </c>
      <c r="H5" s="4" t="s">
        <v>4</v>
      </c>
      <c r="I5" s="4" t="s">
        <v>40</v>
      </c>
      <c r="J5" s="4" t="s">
        <v>78</v>
      </c>
      <c r="K5" s="4" t="s">
        <v>14</v>
      </c>
    </row>
    <row r="6" spans="2:11" x14ac:dyDescent="0.25">
      <c r="B6" s="3"/>
      <c r="C6" s="3"/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</row>
    <row r="7" spans="2:11" ht="18" x14ac:dyDescent="0.25">
      <c r="B7" s="6" t="s">
        <v>5</v>
      </c>
      <c r="C7" s="3"/>
      <c r="D7" s="7"/>
      <c r="E7" s="7"/>
      <c r="F7" s="7"/>
      <c r="G7" s="7"/>
      <c r="H7" s="7"/>
      <c r="I7" s="7"/>
      <c r="J7" s="7"/>
    </row>
    <row r="8" spans="2:11" x14ac:dyDescent="0.25">
      <c r="B8" s="27" t="s">
        <v>66</v>
      </c>
      <c r="C8" s="5"/>
      <c r="D8" s="26"/>
      <c r="E8" s="26"/>
      <c r="F8" s="26"/>
      <c r="G8" s="26">
        <v>246</v>
      </c>
      <c r="H8" s="26"/>
      <c r="I8" s="26">
        <v>246</v>
      </c>
      <c r="J8" s="26">
        <v>521</v>
      </c>
    </row>
    <row r="9" spans="2:11" x14ac:dyDescent="0.25">
      <c r="B9" s="27" t="s">
        <v>67</v>
      </c>
      <c r="C9" s="5"/>
      <c r="D9" s="26">
        <v>1108</v>
      </c>
      <c r="E9" s="26">
        <v>5340</v>
      </c>
      <c r="F9" s="26">
        <v>285</v>
      </c>
      <c r="G9" s="26">
        <v>3249</v>
      </c>
      <c r="H9" s="26"/>
      <c r="I9" s="26">
        <v>9982</v>
      </c>
      <c r="J9" s="26">
        <v>15988</v>
      </c>
    </row>
    <row r="10" spans="2:11" x14ac:dyDescent="0.25">
      <c r="B10" s="13" t="s">
        <v>68</v>
      </c>
      <c r="D10" s="26"/>
      <c r="E10" s="26"/>
      <c r="F10" s="26"/>
      <c r="G10" s="26"/>
      <c r="H10" s="26"/>
      <c r="I10" s="26"/>
      <c r="J10" s="26"/>
    </row>
    <row r="11" spans="2:11" x14ac:dyDescent="0.25">
      <c r="B11" s="3" t="s">
        <v>69</v>
      </c>
      <c r="C11" s="5">
        <v>4</v>
      </c>
      <c r="D11" s="26">
        <v>72802</v>
      </c>
      <c r="E11" s="26"/>
      <c r="F11" s="26"/>
      <c r="G11" s="26"/>
      <c r="H11" s="26"/>
      <c r="I11" s="26">
        <v>72802</v>
      </c>
      <c r="J11" s="26">
        <v>74792</v>
      </c>
      <c r="K11" s="17" t="s">
        <v>17</v>
      </c>
    </row>
    <row r="12" spans="2:11" x14ac:dyDescent="0.25">
      <c r="B12" s="3" t="s">
        <v>70</v>
      </c>
      <c r="C12" s="5"/>
      <c r="D12" s="26"/>
      <c r="E12" s="26">
        <v>146496</v>
      </c>
      <c r="F12" s="26"/>
      <c r="G12" s="26"/>
      <c r="H12" s="26"/>
      <c r="I12" s="26">
        <v>146496</v>
      </c>
      <c r="J12" s="26">
        <v>110050</v>
      </c>
      <c r="K12" s="17" t="s">
        <v>18</v>
      </c>
    </row>
    <row r="13" spans="2:11" x14ac:dyDescent="0.25">
      <c r="B13" s="3" t="s">
        <v>71</v>
      </c>
      <c r="C13" s="5">
        <v>5</v>
      </c>
      <c r="D13" s="26">
        <v>36259</v>
      </c>
      <c r="E13" s="26"/>
      <c r="F13" s="26"/>
      <c r="G13" s="26"/>
      <c r="H13" s="26"/>
      <c r="I13" s="26">
        <v>36259</v>
      </c>
      <c r="J13" s="26">
        <v>35653</v>
      </c>
      <c r="K13" s="17"/>
    </row>
    <row r="14" spans="2:11" x14ac:dyDescent="0.25">
      <c r="B14" s="3" t="s">
        <v>72</v>
      </c>
      <c r="C14" s="17"/>
      <c r="D14" s="26"/>
      <c r="E14" s="26"/>
      <c r="F14" s="26"/>
      <c r="G14" s="26"/>
      <c r="H14" s="26"/>
      <c r="I14" s="26"/>
      <c r="J14" s="26"/>
      <c r="K14" s="17"/>
    </row>
    <row r="15" spans="2:11" x14ac:dyDescent="0.25">
      <c r="B15" s="3" t="s">
        <v>73</v>
      </c>
      <c r="C15" s="18"/>
      <c r="D15" s="26"/>
      <c r="E15" s="26"/>
      <c r="F15" s="26">
        <v>39899</v>
      </c>
      <c r="G15" s="26"/>
      <c r="H15" s="26"/>
      <c r="I15" s="26">
        <v>39899</v>
      </c>
      <c r="J15" s="26">
        <v>30983</v>
      </c>
      <c r="K15" s="17"/>
    </row>
    <row r="16" spans="2:11" x14ac:dyDescent="0.25">
      <c r="B16" s="3" t="s">
        <v>74</v>
      </c>
      <c r="C16" s="17"/>
      <c r="D16" s="26">
        <f>SUM(D11:D15)</f>
        <v>109061</v>
      </c>
      <c r="E16" s="26">
        <f>SUM(E11:E15)</f>
        <v>146496</v>
      </c>
      <c r="F16" s="26">
        <f>SUM(F11:F15)</f>
        <v>39899</v>
      </c>
      <c r="G16" s="26"/>
      <c r="H16" s="26"/>
      <c r="I16" s="26">
        <f>SUM(I11:I15)</f>
        <v>295456</v>
      </c>
      <c r="J16" s="26">
        <f>SUM(J11:J15)</f>
        <v>251478</v>
      </c>
      <c r="K16" s="17"/>
    </row>
    <row r="17" spans="2:19" x14ac:dyDescent="0.25">
      <c r="B17" s="3" t="s">
        <v>75</v>
      </c>
      <c r="C17" s="5"/>
      <c r="D17" s="26"/>
      <c r="E17" s="26"/>
      <c r="F17" s="26"/>
      <c r="G17" s="26"/>
      <c r="H17" s="26"/>
      <c r="I17" s="26"/>
      <c r="J17" s="26"/>
      <c r="K17" s="17"/>
    </row>
    <row r="18" spans="2:19" x14ac:dyDescent="0.25">
      <c r="B18" s="3" t="s">
        <v>76</v>
      </c>
      <c r="C18" s="5"/>
      <c r="D18" s="26">
        <f>D9+D16+D17</f>
        <v>110169</v>
      </c>
      <c r="E18" s="26">
        <f>E9+E16</f>
        <v>151836</v>
      </c>
      <c r="F18" s="26">
        <f>F8+F9+F16</f>
        <v>40184</v>
      </c>
      <c r="G18" s="26">
        <v>3495</v>
      </c>
      <c r="H18" s="26"/>
      <c r="I18" s="26">
        <f>I8+I9+I16</f>
        <v>305684</v>
      </c>
      <c r="J18" s="26">
        <f>J8+J9+J16</f>
        <v>267987</v>
      </c>
      <c r="K18" s="17"/>
    </row>
    <row r="19" spans="2:19" x14ac:dyDescent="0.25">
      <c r="B19" s="3" t="s">
        <v>77</v>
      </c>
      <c r="C19" s="5">
        <v>6</v>
      </c>
      <c r="D19" s="26">
        <v>10000</v>
      </c>
      <c r="E19" s="26"/>
      <c r="F19" s="26">
        <v>2544</v>
      </c>
      <c r="G19" s="26"/>
      <c r="H19" s="26"/>
      <c r="I19" s="26">
        <v>12544</v>
      </c>
      <c r="J19" s="26">
        <v>3150</v>
      </c>
      <c r="K19" s="17" t="s">
        <v>29</v>
      </c>
    </row>
    <row r="20" spans="2:19" x14ac:dyDescent="0.25">
      <c r="B20" s="3" t="s">
        <v>24</v>
      </c>
      <c r="C20" s="5"/>
      <c r="D20" s="31">
        <v>120169</v>
      </c>
      <c r="E20" s="31">
        <v>151836</v>
      </c>
      <c r="F20" s="31">
        <v>42728</v>
      </c>
      <c r="G20" s="31">
        <v>3495</v>
      </c>
      <c r="H20" s="31"/>
      <c r="I20" s="31">
        <v>318228</v>
      </c>
      <c r="J20" s="31">
        <f>SUM(J18:J19)</f>
        <v>271137</v>
      </c>
      <c r="K20" s="17" t="s">
        <v>30</v>
      </c>
    </row>
    <row r="23" spans="2:19" ht="18" x14ac:dyDescent="0.25">
      <c r="B23" s="6" t="s">
        <v>10</v>
      </c>
      <c r="C23" s="19"/>
      <c r="D23" s="1"/>
      <c r="E23" s="1"/>
      <c r="F23" s="1"/>
      <c r="G23" s="1"/>
      <c r="H23" s="1"/>
      <c r="I23" s="1"/>
      <c r="J23" s="11"/>
      <c r="K23" s="17"/>
    </row>
    <row r="24" spans="2:19" x14ac:dyDescent="0.25">
      <c r="B24" s="27" t="s">
        <v>83</v>
      </c>
      <c r="C24" s="19"/>
      <c r="D24" s="1"/>
      <c r="E24" s="1"/>
      <c r="F24" s="1"/>
      <c r="G24" s="1"/>
      <c r="H24" s="1"/>
      <c r="I24" s="1"/>
      <c r="J24" s="11"/>
      <c r="K24" s="17"/>
    </row>
    <row r="25" spans="2:19" x14ac:dyDescent="0.25">
      <c r="B25" s="9" t="s">
        <v>49</v>
      </c>
      <c r="C25" s="20">
        <v>7</v>
      </c>
      <c r="D25" s="11">
        <v>17930</v>
      </c>
      <c r="E25" s="11">
        <v>126348</v>
      </c>
      <c r="F25" s="11">
        <v>16686</v>
      </c>
      <c r="G25" s="11">
        <v>3255</v>
      </c>
      <c r="H25" s="11"/>
      <c r="I25" s="11">
        <f>D25+E25+F25+G25+H25</f>
        <v>164219</v>
      </c>
      <c r="J25" s="11">
        <f>135568</f>
        <v>135568</v>
      </c>
      <c r="K25" s="17"/>
    </row>
    <row r="26" spans="2:19" x14ac:dyDescent="0.25">
      <c r="B26" s="10" t="s">
        <v>50</v>
      </c>
      <c r="C26" s="20" t="s">
        <v>65</v>
      </c>
      <c r="D26" s="11">
        <v>79635</v>
      </c>
      <c r="E26" s="11"/>
      <c r="F26" s="11">
        <v>20300</v>
      </c>
      <c r="G26" s="11"/>
      <c r="H26" s="11"/>
      <c r="I26" s="11">
        <f>SUM(D26:H26)</f>
        <v>99935</v>
      </c>
      <c r="J26" s="11">
        <v>105910</v>
      </c>
      <c r="K26" s="17" t="s">
        <v>87</v>
      </c>
    </row>
    <row r="27" spans="2:19" x14ac:dyDescent="0.25">
      <c r="B27" s="10" t="s">
        <v>51</v>
      </c>
      <c r="C27" s="20">
        <v>9</v>
      </c>
      <c r="D27" s="11">
        <v>25741</v>
      </c>
      <c r="E27" s="11"/>
      <c r="F27" s="11"/>
      <c r="G27" s="11"/>
      <c r="H27" s="11"/>
      <c r="I27" s="11">
        <f>SUM(D27:H27)</f>
        <v>25741</v>
      </c>
      <c r="J27" s="11">
        <v>21941</v>
      </c>
      <c r="K27" s="17" t="s">
        <v>33</v>
      </c>
    </row>
    <row r="28" spans="2:19" x14ac:dyDescent="0.25">
      <c r="B28" s="10" t="s">
        <v>52</v>
      </c>
      <c r="C28" s="20">
        <v>10</v>
      </c>
      <c r="D28" s="11">
        <v>8821</v>
      </c>
      <c r="E28" s="11">
        <v>942</v>
      </c>
      <c r="F28" s="11">
        <v>22</v>
      </c>
      <c r="G28" s="11">
        <v>240</v>
      </c>
      <c r="H28" s="11"/>
      <c r="I28" s="11">
        <f>D28+E28+F28+G28+H28</f>
        <v>10025</v>
      </c>
      <c r="J28" s="11">
        <v>10122</v>
      </c>
      <c r="K28" s="19" t="s">
        <v>34</v>
      </c>
      <c r="L28" s="26"/>
      <c r="M28" s="26"/>
      <c r="N28" s="26"/>
      <c r="O28" s="26"/>
      <c r="Q28" s="26"/>
      <c r="R28" s="26"/>
      <c r="S28" s="26"/>
    </row>
    <row r="29" spans="2:19" x14ac:dyDescent="0.25">
      <c r="B29" s="10" t="s">
        <v>53</v>
      </c>
      <c r="C29" s="20">
        <v>11</v>
      </c>
      <c r="D29" s="11">
        <v>9474</v>
      </c>
      <c r="E29" s="11"/>
      <c r="F29" s="11"/>
      <c r="G29" s="11"/>
      <c r="H29" s="11"/>
      <c r="I29" s="11">
        <f>D29+E29+F29+G29+H29</f>
        <v>9474</v>
      </c>
      <c r="J29" s="11">
        <v>11296</v>
      </c>
      <c r="K29" s="19" t="s">
        <v>35</v>
      </c>
      <c r="L29" s="26"/>
      <c r="Q29" s="26"/>
    </row>
    <row r="30" spans="2:19" x14ac:dyDescent="0.25">
      <c r="B30" s="10" t="s">
        <v>79</v>
      </c>
      <c r="C30" s="20">
        <v>12</v>
      </c>
      <c r="D30" s="11">
        <v>11913</v>
      </c>
      <c r="E30" s="11"/>
      <c r="F30" s="11">
        <v>12236</v>
      </c>
      <c r="G30" s="11"/>
      <c r="H30" s="11"/>
      <c r="I30" s="11">
        <f>D30+E30+F30+G30+H30</f>
        <v>24149</v>
      </c>
      <c r="J30" s="11">
        <v>31338</v>
      </c>
      <c r="K30" s="19" t="s">
        <v>88</v>
      </c>
      <c r="L30" s="26"/>
      <c r="R30" s="26"/>
    </row>
    <row r="31" spans="2:19" x14ac:dyDescent="0.25">
      <c r="B31" s="10"/>
      <c r="C31" s="20"/>
      <c r="D31" s="11"/>
      <c r="E31" s="11"/>
      <c r="F31" s="11"/>
      <c r="G31" s="11"/>
      <c r="H31" s="11"/>
      <c r="I31" s="11"/>
      <c r="J31" s="11"/>
      <c r="K31" s="19"/>
    </row>
    <row r="32" spans="2:19" x14ac:dyDescent="0.25">
      <c r="B32" s="10" t="s">
        <v>56</v>
      </c>
      <c r="C32" s="20"/>
      <c r="D32" s="22">
        <f>SUM(D25:D30)</f>
        <v>153514</v>
      </c>
      <c r="E32" s="22">
        <f>SUM(E25:E30)</f>
        <v>127290</v>
      </c>
      <c r="F32" s="22">
        <f>SUM(F25:F30)</f>
        <v>49244</v>
      </c>
      <c r="G32" s="22">
        <f>SUM(G25:G30)</f>
        <v>3495</v>
      </c>
      <c r="H32" s="22"/>
      <c r="I32" s="22">
        <f>D32+E32+F32+G32+H32</f>
        <v>333543</v>
      </c>
      <c r="J32" s="22">
        <f>SUM(J25:J30)</f>
        <v>316175</v>
      </c>
      <c r="K32" s="19"/>
      <c r="L32" s="26"/>
    </row>
    <row r="33" spans="2:18" x14ac:dyDescent="0.25">
      <c r="B33" s="9"/>
      <c r="C33" s="20"/>
      <c r="D33" s="11"/>
      <c r="E33" s="11"/>
      <c r="F33" s="11"/>
      <c r="G33" s="11"/>
      <c r="H33" s="11"/>
      <c r="I33" s="11"/>
      <c r="J33" s="11"/>
      <c r="K33" s="19"/>
      <c r="Q33" s="26"/>
      <c r="R33" s="26"/>
    </row>
    <row r="34" spans="2:18" x14ac:dyDescent="0.25">
      <c r="B34" s="10" t="s">
        <v>85</v>
      </c>
      <c r="C34" s="20"/>
      <c r="K34" s="19"/>
      <c r="Q34" s="26"/>
      <c r="R34" s="26"/>
    </row>
    <row r="35" spans="2:18" x14ac:dyDescent="0.25">
      <c r="B35" s="10" t="s">
        <v>84</v>
      </c>
      <c r="C35" s="20"/>
      <c r="D35" s="22">
        <f>D20-D32</f>
        <v>-33345</v>
      </c>
      <c r="E35" s="22">
        <f>E20-E32</f>
        <v>24546</v>
      </c>
      <c r="F35" s="22">
        <f>F20-F32</f>
        <v>-6516</v>
      </c>
      <c r="G35" s="22"/>
      <c r="H35" s="22"/>
      <c r="I35" s="22">
        <f>I20-I32</f>
        <v>-15315</v>
      </c>
      <c r="J35" s="22">
        <f>J20-J32</f>
        <v>-45038</v>
      </c>
      <c r="K35" s="19"/>
    </row>
    <row r="36" spans="2:18" x14ac:dyDescent="0.25">
      <c r="B36" s="10" t="s">
        <v>86</v>
      </c>
      <c r="C36" s="20">
        <v>13</v>
      </c>
      <c r="D36" s="22"/>
      <c r="E36" s="22"/>
      <c r="F36" s="22"/>
      <c r="G36" s="22">
        <v>5862</v>
      </c>
      <c r="H36" s="22"/>
      <c r="I36" s="22">
        <v>5862</v>
      </c>
      <c r="J36" s="22">
        <v>8191</v>
      </c>
      <c r="K36" s="19" t="s">
        <v>89</v>
      </c>
    </row>
    <row r="37" spans="2:18" x14ac:dyDescent="0.25">
      <c r="B37" s="10"/>
      <c r="C37" s="20"/>
      <c r="D37" s="22"/>
      <c r="E37" s="22"/>
      <c r="F37" s="22"/>
      <c r="G37" s="22"/>
      <c r="H37" s="22"/>
      <c r="I37" s="22"/>
      <c r="J37" s="22"/>
      <c r="K37" s="19"/>
    </row>
    <row r="38" spans="2:18" x14ac:dyDescent="0.25">
      <c r="B38" s="10" t="s">
        <v>80</v>
      </c>
      <c r="C38" s="20"/>
      <c r="D38" s="22"/>
      <c r="E38" s="22"/>
      <c r="F38" s="22"/>
      <c r="G38" s="22"/>
      <c r="H38" s="22"/>
      <c r="I38" s="22"/>
      <c r="J38" s="22"/>
      <c r="K38" s="19"/>
    </row>
    <row r="39" spans="2:18" x14ac:dyDescent="0.25">
      <c r="B39" s="29" t="s">
        <v>81</v>
      </c>
      <c r="C39" s="20"/>
      <c r="D39" s="22">
        <f>D35</f>
        <v>-33345</v>
      </c>
      <c r="E39" s="22">
        <f>E35</f>
        <v>24546</v>
      </c>
      <c r="F39" s="22">
        <f>F35</f>
        <v>-6516</v>
      </c>
      <c r="G39" s="22">
        <f>G36</f>
        <v>5862</v>
      </c>
      <c r="H39" s="22"/>
      <c r="I39" s="22">
        <f>SUM(D39:H39)</f>
        <v>-9453</v>
      </c>
      <c r="J39" s="22">
        <f>J35+J36</f>
        <v>-36847</v>
      </c>
      <c r="K39" s="19"/>
      <c r="N39" s="26"/>
    </row>
    <row r="40" spans="2:18" x14ac:dyDescent="0.25">
      <c r="B40" s="9" t="s">
        <v>82</v>
      </c>
      <c r="C40" s="20">
        <v>14</v>
      </c>
      <c r="D40" s="11">
        <v>29504</v>
      </c>
      <c r="E40" s="11">
        <v>-35900</v>
      </c>
      <c r="F40" s="11">
        <v>6396</v>
      </c>
      <c r="G40" s="11"/>
      <c r="H40" s="11"/>
      <c r="I40" s="11">
        <f>SUM(D40:H40)</f>
        <v>0</v>
      </c>
      <c r="J40" s="11">
        <v>0</v>
      </c>
      <c r="K40" s="19" t="s">
        <v>92</v>
      </c>
      <c r="N40" s="26"/>
    </row>
    <row r="41" spans="2:18" x14ac:dyDescent="0.25">
      <c r="B41" s="9" t="s">
        <v>90</v>
      </c>
      <c r="C41" s="20"/>
      <c r="D41" s="11"/>
      <c r="E41" s="11"/>
      <c r="F41" s="11">
        <v>-11769</v>
      </c>
      <c r="G41" s="11">
        <v>11769</v>
      </c>
      <c r="H41" s="11"/>
      <c r="I41" s="11">
        <v>0</v>
      </c>
      <c r="J41" s="11">
        <v>0</v>
      </c>
      <c r="K41" s="19"/>
      <c r="N41" s="26"/>
    </row>
    <row r="42" spans="2:18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7"/>
      <c r="N42" s="26"/>
    </row>
    <row r="43" spans="2:18" x14ac:dyDescent="0.25">
      <c r="B43" s="9" t="s">
        <v>94</v>
      </c>
      <c r="C43" s="20"/>
      <c r="D43" s="22">
        <f>SUM(D39:D42)</f>
        <v>-3841</v>
      </c>
      <c r="E43" s="22">
        <f>SUM(E39:E42)</f>
        <v>-11354</v>
      </c>
      <c r="F43" s="22">
        <f>SUM(F39:F42)</f>
        <v>-11889</v>
      </c>
      <c r="G43" s="22">
        <f>SUM(G39:G42)</f>
        <v>17631</v>
      </c>
      <c r="H43" s="22"/>
      <c r="I43" s="22">
        <f>SUM(I39:I42)</f>
        <v>-9453</v>
      </c>
      <c r="J43" s="22">
        <f>SUM(J39:J42)</f>
        <v>-36847</v>
      </c>
      <c r="K43" s="17"/>
      <c r="N43" s="26"/>
    </row>
    <row r="44" spans="2:18" x14ac:dyDescent="0.25">
      <c r="B44" s="9" t="s">
        <v>95</v>
      </c>
      <c r="K44" s="17"/>
      <c r="N44" s="26"/>
    </row>
    <row r="45" spans="2:18" x14ac:dyDescent="0.25">
      <c r="B45" s="9" t="s">
        <v>96</v>
      </c>
      <c r="C45" s="20"/>
      <c r="D45" s="22"/>
      <c r="E45" s="22"/>
      <c r="F45" s="22"/>
      <c r="G45" s="22"/>
      <c r="H45" s="22"/>
      <c r="I45" s="22"/>
      <c r="J45" s="22"/>
      <c r="K45" s="17"/>
      <c r="N45" s="26"/>
    </row>
    <row r="46" spans="2:18" x14ac:dyDescent="0.25">
      <c r="B46" s="32" t="s">
        <v>97</v>
      </c>
      <c r="C46" s="20">
        <v>20</v>
      </c>
      <c r="D46" s="22"/>
      <c r="E46" s="22"/>
      <c r="F46" s="22"/>
      <c r="G46" s="22"/>
      <c r="H46" s="22"/>
      <c r="I46" s="22"/>
      <c r="J46" s="22"/>
      <c r="K46" s="17"/>
      <c r="N46" s="26"/>
    </row>
    <row r="47" spans="2:18" x14ac:dyDescent="0.25">
      <c r="B47" t="s">
        <v>98</v>
      </c>
      <c r="C47" s="11"/>
      <c r="D47" s="11">
        <v>628207</v>
      </c>
      <c r="E47" s="11">
        <v>162545</v>
      </c>
      <c r="F47" s="11">
        <v>38864</v>
      </c>
      <c r="G47" s="11">
        <v>120187</v>
      </c>
      <c r="H47" s="11"/>
      <c r="I47" s="11">
        <f>SUM(D47:H47)</f>
        <v>949803</v>
      </c>
      <c r="J47" s="11">
        <v>1294940</v>
      </c>
      <c r="K47" s="17"/>
      <c r="N47" s="26"/>
    </row>
    <row r="48" spans="2:18" x14ac:dyDescent="0.25">
      <c r="B48" t="s">
        <v>93</v>
      </c>
      <c r="C48" s="11"/>
      <c r="D48" s="11"/>
      <c r="E48" s="11"/>
      <c r="F48" s="11"/>
      <c r="G48" s="11"/>
      <c r="H48" s="11"/>
      <c r="I48" s="11"/>
      <c r="J48" s="11">
        <v>-308289</v>
      </c>
      <c r="K48" s="17"/>
      <c r="N48" s="26"/>
    </row>
    <row r="49" spans="2:14" x14ac:dyDescent="0.25">
      <c r="C49" s="11"/>
      <c r="D49" s="11"/>
      <c r="E49" s="11"/>
      <c r="F49" s="11"/>
      <c r="G49" s="11"/>
      <c r="H49" s="11"/>
      <c r="I49" s="11"/>
      <c r="J49" s="11"/>
      <c r="K49" s="17"/>
      <c r="N49" s="26"/>
    </row>
    <row r="50" spans="2:14" x14ac:dyDescent="0.25">
      <c r="B50" t="s">
        <v>91</v>
      </c>
      <c r="C50" s="11"/>
      <c r="D50" s="22">
        <f>SUM(D43:D47)</f>
        <v>624366</v>
      </c>
      <c r="E50" s="22">
        <f>E43+E47-E48</f>
        <v>151191</v>
      </c>
      <c r="F50" s="22">
        <f>SUM(F43:F47)</f>
        <v>26975</v>
      </c>
      <c r="G50" s="22">
        <f>SUM(G43:G47)</f>
        <v>137818</v>
      </c>
      <c r="H50" s="22"/>
      <c r="I50" s="22">
        <f>I43+I47-I48</f>
        <v>940350</v>
      </c>
      <c r="J50" s="22">
        <f>SUM(J43:J49)</f>
        <v>949804</v>
      </c>
      <c r="K50" s="17"/>
      <c r="N50" s="26"/>
    </row>
    <row r="51" spans="2:14" x14ac:dyDescent="0.25">
      <c r="K51" s="17"/>
    </row>
    <row r="52" spans="2:14" x14ac:dyDescent="0.25">
      <c r="B52" t="s">
        <v>37</v>
      </c>
      <c r="K52" s="17"/>
      <c r="N52" s="28"/>
    </row>
    <row r="53" spans="2:14" x14ac:dyDescent="0.25">
      <c r="B53" t="s">
        <v>100</v>
      </c>
      <c r="K53" s="17"/>
      <c r="N53" s="28"/>
    </row>
    <row r="54" spans="2:14" x14ac:dyDescent="0.25">
      <c r="B54" s="16">
        <v>20160517</v>
      </c>
      <c r="D54" s="30"/>
      <c r="E54" s="30"/>
      <c r="F54" s="30"/>
      <c r="G54" s="30"/>
      <c r="K54" s="17"/>
    </row>
    <row r="55" spans="2:14" x14ac:dyDescent="0.25">
      <c r="B55" t="s">
        <v>99</v>
      </c>
    </row>
    <row r="57" spans="2:14" x14ac:dyDescent="0.25">
      <c r="N57" s="26"/>
    </row>
    <row r="59" spans="2:14" x14ac:dyDescent="0.25">
      <c r="K59" s="17"/>
    </row>
    <row r="60" spans="2:14" x14ac:dyDescent="0.25">
      <c r="K60" s="17"/>
    </row>
    <row r="61" spans="2:14" x14ac:dyDescent="0.25">
      <c r="K61" s="17"/>
    </row>
    <row r="62" spans="2:14" x14ac:dyDescent="0.25">
      <c r="K62" s="17"/>
    </row>
    <row r="63" spans="2:14" x14ac:dyDescent="0.25">
      <c r="K63" s="17"/>
    </row>
  </sheetData>
  <customSheetViews>
    <customSheetView guid="{82B6B247-B907-465B-A456-FF77C55D61FE}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1"/>
    </customSheetView>
    <customSheetView guid="{A3E7DD35-51EB-444B-BE27-E05957A8EE12}" showPageBreaks="1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2"/>
    </customSheetView>
    <customSheetView guid="{7BDED410-4822-4373-BA08-70906CB5023A}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3"/>
    </customSheetView>
    <customSheetView guid="{B1C23B89-A86C-7B40-AB76-46A8A0B13317}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4"/>
    </customSheetView>
    <customSheetView guid="{E93D1C9E-8C58-4A34-94E7-9793FDC6C3A6}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5"/>
    </customSheetView>
    <customSheetView guid="{642C7DF6-12C7-4075-B19A-1DED3D2038E0}" fitToPage="1" state="hidden" topLeftCell="A37">
      <selection activeCell="A22" sqref="A22"/>
      <pageMargins left="0.75" right="0.75" top="1" bottom="1" header="0.5" footer="0.5"/>
      <pageSetup paperSize="9" scale="53" orientation="portrait" horizontalDpi="4294967292" verticalDpi="4294967292" r:id="rId6"/>
    </customSheetView>
  </customSheetViews>
  <phoneticPr fontId="13" type="noConversion"/>
  <pageMargins left="0.75" right="0.75" top="1" bottom="1" header="0.5" footer="0.5"/>
  <pageSetup paperSize="9" scale="53" orientation="portrait" horizontalDpi="4294967292" verticalDpi="4294967292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workbookViewId="0">
      <selection activeCell="C32" sqref="C32"/>
    </sheetView>
  </sheetViews>
  <sheetFormatPr defaultColWidth="11" defaultRowHeight="15.75" x14ac:dyDescent="0.25"/>
  <cols>
    <col min="2" max="2" width="35.5" customWidth="1"/>
    <col min="3" max="3" width="10.875" customWidth="1"/>
    <col min="4" max="4" width="13.125" customWidth="1"/>
    <col min="5" max="5" width="13" customWidth="1"/>
    <col min="6" max="6" width="13.5" customWidth="1"/>
    <col min="8" max="8" width="11.375" customWidth="1"/>
  </cols>
  <sheetData>
    <row r="2" spans="2:11" x14ac:dyDescent="0.25">
      <c r="B2" t="s">
        <v>8</v>
      </c>
      <c r="I2" t="s">
        <v>63</v>
      </c>
    </row>
    <row r="4" spans="2:11" ht="20.25" x14ac:dyDescent="0.3">
      <c r="B4" s="2" t="s">
        <v>11</v>
      </c>
      <c r="C4" s="1"/>
      <c r="D4" s="1"/>
      <c r="E4" s="1"/>
      <c r="F4" s="1"/>
      <c r="G4" s="1"/>
      <c r="H4" s="1"/>
      <c r="I4" s="1"/>
    </row>
    <row r="5" spans="2:11" ht="75" x14ac:dyDescent="0.25">
      <c r="B5" s="3"/>
      <c r="C5" s="4" t="s">
        <v>0</v>
      </c>
      <c r="D5" s="4" t="s">
        <v>1</v>
      </c>
      <c r="E5" s="4" t="s">
        <v>2</v>
      </c>
      <c r="F5" s="4" t="s">
        <v>61</v>
      </c>
      <c r="G5" s="4" t="s">
        <v>3</v>
      </c>
      <c r="H5" s="4" t="s">
        <v>4</v>
      </c>
      <c r="I5" s="4" t="s">
        <v>7</v>
      </c>
      <c r="J5" s="4" t="s">
        <v>13</v>
      </c>
      <c r="K5" s="4" t="s">
        <v>14</v>
      </c>
    </row>
    <row r="6" spans="2:11" x14ac:dyDescent="0.25">
      <c r="B6" s="3"/>
      <c r="C6" s="3"/>
      <c r="D6" s="5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</row>
    <row r="7" spans="2:11" ht="18" x14ac:dyDescent="0.25">
      <c r="B7" s="6" t="s">
        <v>5</v>
      </c>
      <c r="C7" s="3"/>
      <c r="D7" s="7"/>
      <c r="E7" s="7"/>
      <c r="F7" s="7"/>
      <c r="G7" s="7"/>
      <c r="H7" s="7"/>
      <c r="I7" s="7"/>
      <c r="J7" s="7"/>
    </row>
    <row r="8" spans="2:11" x14ac:dyDescent="0.25">
      <c r="B8" s="3" t="s">
        <v>20</v>
      </c>
      <c r="C8" s="5">
        <v>4</v>
      </c>
      <c r="D8" s="8"/>
      <c r="E8" s="8"/>
      <c r="F8" s="8"/>
      <c r="G8" s="8"/>
      <c r="H8" s="8"/>
      <c r="I8" s="7"/>
      <c r="J8" s="21"/>
      <c r="K8" s="23" t="s">
        <v>15</v>
      </c>
    </row>
    <row r="9" spans="2:11" x14ac:dyDescent="0.25">
      <c r="B9" s="3" t="s">
        <v>21</v>
      </c>
      <c r="C9" s="5"/>
      <c r="D9" s="8"/>
      <c r="E9" s="8"/>
      <c r="F9" s="8"/>
      <c r="G9" s="8"/>
      <c r="H9" s="8"/>
      <c r="I9" s="7"/>
      <c r="J9" s="21"/>
      <c r="K9" s="23" t="s">
        <v>16</v>
      </c>
    </row>
    <row r="10" spans="2:11" x14ac:dyDescent="0.25">
      <c r="B10" s="3" t="s">
        <v>22</v>
      </c>
      <c r="C10" s="5">
        <v>5</v>
      </c>
      <c r="D10" s="8"/>
      <c r="E10" s="8"/>
      <c r="F10" s="8"/>
      <c r="G10" s="8"/>
      <c r="H10" s="8"/>
      <c r="I10" s="7"/>
      <c r="J10" s="11"/>
      <c r="K10" s="23" t="s">
        <v>17</v>
      </c>
    </row>
    <row r="11" spans="2:11" x14ac:dyDescent="0.25">
      <c r="B11" s="3" t="s">
        <v>60</v>
      </c>
      <c r="C11" s="17"/>
      <c r="J11" s="11"/>
      <c r="K11" s="17"/>
    </row>
    <row r="12" spans="2:11" x14ac:dyDescent="0.25">
      <c r="B12" s="3" t="s">
        <v>23</v>
      </c>
      <c r="C12" s="18"/>
      <c r="D12" s="8"/>
      <c r="E12" s="8"/>
      <c r="F12" s="8"/>
      <c r="G12" s="8"/>
      <c r="H12" s="8"/>
      <c r="I12" s="7"/>
      <c r="J12" s="21"/>
      <c r="K12" s="17"/>
    </row>
    <row r="13" spans="2:11" x14ac:dyDescent="0.25">
      <c r="B13" s="3" t="s">
        <v>41</v>
      </c>
      <c r="C13" s="17"/>
      <c r="D13" s="12"/>
      <c r="E13" s="12"/>
      <c r="F13" s="12"/>
      <c r="G13" s="13"/>
      <c r="H13" s="13"/>
      <c r="I13" s="12"/>
      <c r="J13" s="21"/>
      <c r="K13" s="17"/>
    </row>
    <row r="14" spans="2:11" x14ac:dyDescent="0.25">
      <c r="B14" s="3" t="s">
        <v>42</v>
      </c>
      <c r="C14" s="5"/>
      <c r="D14" s="8"/>
      <c r="E14" s="8"/>
      <c r="F14" s="8"/>
      <c r="G14" s="8"/>
      <c r="H14" s="8"/>
      <c r="I14" s="7"/>
      <c r="J14" s="11"/>
      <c r="K14" s="17"/>
    </row>
    <row r="15" spans="2:11" x14ac:dyDescent="0.25">
      <c r="B15" s="3" t="s">
        <v>43</v>
      </c>
      <c r="C15" s="5"/>
      <c r="D15" s="8"/>
      <c r="E15" s="8"/>
      <c r="F15" s="8"/>
      <c r="G15" s="8"/>
      <c r="H15" s="8"/>
      <c r="I15" s="7"/>
      <c r="J15" s="21"/>
      <c r="K15" s="23"/>
    </row>
    <row r="16" spans="2:11" x14ac:dyDescent="0.25">
      <c r="B16" s="3" t="s">
        <v>47</v>
      </c>
      <c r="C16" s="5"/>
      <c r="D16" s="8"/>
      <c r="E16" s="8"/>
      <c r="F16" s="8"/>
      <c r="G16" s="8"/>
      <c r="H16" s="8"/>
      <c r="I16" s="7"/>
      <c r="J16" s="11"/>
      <c r="K16" s="17"/>
    </row>
    <row r="17" spans="2:12" x14ac:dyDescent="0.25">
      <c r="B17" s="3" t="s">
        <v>44</v>
      </c>
      <c r="C17" s="5"/>
      <c r="D17" s="14"/>
      <c r="E17" s="14"/>
      <c r="F17" s="14"/>
      <c r="G17" s="14"/>
      <c r="H17" s="14"/>
      <c r="I17" s="14"/>
      <c r="J17" s="21"/>
      <c r="K17" s="17"/>
    </row>
    <row r="18" spans="2:12" x14ac:dyDescent="0.25">
      <c r="B18" s="3" t="s">
        <v>45</v>
      </c>
      <c r="C18" s="5">
        <v>6</v>
      </c>
      <c r="D18" s="7"/>
      <c r="E18" s="7"/>
      <c r="F18" s="7"/>
      <c r="G18" s="7"/>
      <c r="H18" s="7"/>
      <c r="I18" s="7"/>
      <c r="J18" s="11"/>
      <c r="K18" s="17" t="s">
        <v>18</v>
      </c>
    </row>
    <row r="19" spans="2:12" ht="16.5" thickBot="1" x14ac:dyDescent="0.3">
      <c r="B19" s="3" t="s">
        <v>46</v>
      </c>
      <c r="C19" s="5"/>
      <c r="D19" s="15"/>
      <c r="E19" s="15"/>
      <c r="F19" s="15"/>
      <c r="G19" s="15"/>
      <c r="H19" s="15"/>
      <c r="I19" s="15"/>
      <c r="J19" s="21"/>
      <c r="K19" s="23" t="s">
        <v>19</v>
      </c>
    </row>
    <row r="20" spans="2:12" ht="16.5" thickTop="1" x14ac:dyDescent="0.25"/>
    <row r="21" spans="2:12" x14ac:dyDescent="0.25">
      <c r="B21" s="9"/>
      <c r="C21" s="19"/>
      <c r="D21" s="1"/>
      <c r="E21" s="1"/>
      <c r="F21" s="1"/>
      <c r="G21" s="1"/>
      <c r="H21" s="1"/>
      <c r="I21" s="1"/>
      <c r="J21" s="21"/>
      <c r="K21" s="17"/>
    </row>
    <row r="22" spans="2:12" ht="18" x14ac:dyDescent="0.25">
      <c r="B22" s="6" t="s">
        <v>10</v>
      </c>
      <c r="C22" s="19"/>
      <c r="D22" s="1"/>
      <c r="E22" s="1"/>
      <c r="F22" s="1"/>
      <c r="G22" s="1"/>
      <c r="H22" s="1"/>
      <c r="I22" s="1"/>
      <c r="J22" s="11"/>
      <c r="K22" s="17"/>
    </row>
    <row r="23" spans="2:12" x14ac:dyDescent="0.25">
      <c r="B23" s="9" t="s">
        <v>49</v>
      </c>
      <c r="C23" s="20">
        <v>7</v>
      </c>
      <c r="D23" s="11"/>
      <c r="E23" s="11"/>
      <c r="F23" s="11"/>
      <c r="G23" s="11"/>
      <c r="H23" s="11"/>
      <c r="I23" s="11"/>
      <c r="J23" s="11"/>
      <c r="K23" s="17"/>
      <c r="L23" s="26"/>
    </row>
    <row r="24" spans="2:12" x14ac:dyDescent="0.25">
      <c r="B24" s="10" t="s">
        <v>50</v>
      </c>
      <c r="C24" s="20" t="s">
        <v>64</v>
      </c>
      <c r="D24" s="11"/>
      <c r="E24" s="11"/>
      <c r="F24" s="11"/>
      <c r="G24" s="11"/>
      <c r="H24" s="11"/>
      <c r="I24" s="11"/>
      <c r="J24" s="11"/>
      <c r="K24" s="17" t="s">
        <v>48</v>
      </c>
      <c r="L24" s="26"/>
    </row>
    <row r="25" spans="2:12" x14ac:dyDescent="0.25">
      <c r="B25" s="10" t="s">
        <v>51</v>
      </c>
      <c r="C25" s="20">
        <v>9</v>
      </c>
      <c r="D25" s="11"/>
      <c r="E25" s="11"/>
      <c r="F25" s="11"/>
      <c r="G25" s="11"/>
      <c r="H25" s="11"/>
      <c r="I25" s="11"/>
      <c r="J25" s="11"/>
      <c r="K25" s="17" t="s">
        <v>31</v>
      </c>
      <c r="L25" s="26"/>
    </row>
    <row r="26" spans="2:12" x14ac:dyDescent="0.25">
      <c r="B26" s="10" t="s">
        <v>52</v>
      </c>
      <c r="C26" s="20">
        <v>10</v>
      </c>
      <c r="D26" s="11"/>
      <c r="E26" s="11"/>
      <c r="F26" s="11"/>
      <c r="G26" s="11"/>
      <c r="H26" s="11"/>
      <c r="I26" s="11"/>
      <c r="J26" s="11"/>
      <c r="K26" s="19" t="s">
        <v>32</v>
      </c>
    </row>
    <row r="27" spans="2:12" x14ac:dyDescent="0.25">
      <c r="B27" s="10" t="s">
        <v>53</v>
      </c>
      <c r="C27" s="20">
        <v>11</v>
      </c>
      <c r="D27" s="11"/>
      <c r="E27" s="11"/>
      <c r="F27" s="11"/>
      <c r="G27" s="11"/>
      <c r="H27" s="11"/>
      <c r="I27" s="11"/>
      <c r="J27" s="11"/>
      <c r="K27" s="19" t="s">
        <v>33</v>
      </c>
      <c r="L27" s="26"/>
    </row>
    <row r="28" spans="2:12" x14ac:dyDescent="0.25">
      <c r="B28" s="10" t="s">
        <v>54</v>
      </c>
      <c r="C28" s="20">
        <v>12</v>
      </c>
      <c r="D28" s="11"/>
      <c r="E28" s="11"/>
      <c r="F28" s="11"/>
      <c r="G28" s="11"/>
      <c r="H28" s="11"/>
      <c r="I28" s="11"/>
      <c r="J28" s="11"/>
      <c r="K28" s="19" t="s">
        <v>55</v>
      </c>
    </row>
    <row r="29" spans="2:12" x14ac:dyDescent="0.25">
      <c r="B29" s="10" t="s">
        <v>56</v>
      </c>
      <c r="C29" s="20"/>
      <c r="D29" s="22"/>
      <c r="E29" s="22"/>
      <c r="F29" s="22"/>
      <c r="G29" s="22"/>
      <c r="H29" s="22"/>
      <c r="I29" s="22"/>
      <c r="J29" s="22"/>
      <c r="K29" s="19"/>
    </row>
    <row r="30" spans="2:12" x14ac:dyDescent="0.25">
      <c r="B30" s="9" t="s">
        <v>62</v>
      </c>
      <c r="C30" s="20">
        <v>13</v>
      </c>
      <c r="D30" s="11"/>
      <c r="E30" s="11"/>
      <c r="F30" s="11"/>
      <c r="G30" s="11"/>
      <c r="H30" s="11"/>
      <c r="I30" s="11"/>
      <c r="J30" s="11"/>
      <c r="K30" s="19" t="s">
        <v>36</v>
      </c>
    </row>
    <row r="31" spans="2:12" x14ac:dyDescent="0.25">
      <c r="B31" s="10" t="s">
        <v>26</v>
      </c>
      <c r="C31" s="20"/>
      <c r="D31" s="22"/>
      <c r="E31" s="22"/>
      <c r="F31" s="22"/>
      <c r="G31" s="22"/>
      <c r="H31" s="22"/>
      <c r="I31" s="22"/>
      <c r="J31" s="22"/>
      <c r="K31" s="19"/>
    </row>
    <row r="32" spans="2:12" x14ac:dyDescent="0.25">
      <c r="B32" s="9" t="s">
        <v>25</v>
      </c>
      <c r="C32" s="20">
        <v>14</v>
      </c>
      <c r="D32" s="11"/>
      <c r="E32" s="11"/>
      <c r="F32" s="11"/>
      <c r="G32" s="11"/>
      <c r="H32" s="11"/>
      <c r="I32" s="11"/>
      <c r="J32" s="11"/>
      <c r="K32" s="19"/>
    </row>
    <row r="33" spans="2:11" x14ac:dyDescent="0.25">
      <c r="B33" s="10" t="s">
        <v>27</v>
      </c>
      <c r="C33" s="11"/>
      <c r="D33" s="11"/>
      <c r="E33" s="11"/>
      <c r="F33" s="11"/>
      <c r="G33" s="11"/>
      <c r="H33" s="11"/>
      <c r="I33" s="11"/>
      <c r="J33" s="11"/>
      <c r="K33" s="17"/>
    </row>
    <row r="34" spans="2:11" x14ac:dyDescent="0.25">
      <c r="B34" s="9" t="s">
        <v>28</v>
      </c>
      <c r="C34" s="20"/>
      <c r="D34" s="22"/>
      <c r="E34" s="22"/>
      <c r="F34" s="22"/>
      <c r="G34" s="22"/>
      <c r="H34" s="22"/>
      <c r="I34" s="22"/>
      <c r="J34" s="22"/>
      <c r="K34" s="17"/>
    </row>
    <row r="35" spans="2:11" x14ac:dyDescent="0.25">
      <c r="B35" t="s">
        <v>57</v>
      </c>
      <c r="C35" s="11"/>
      <c r="D35" s="11"/>
      <c r="E35" s="11"/>
      <c r="F35" s="11"/>
      <c r="G35" s="11"/>
      <c r="H35" s="11"/>
      <c r="I35" s="11"/>
      <c r="J35" s="11"/>
      <c r="K35" s="17"/>
    </row>
    <row r="36" spans="2:11" x14ac:dyDescent="0.25">
      <c r="B36" t="s">
        <v>58</v>
      </c>
      <c r="C36" s="11"/>
      <c r="D36" s="22"/>
      <c r="E36" s="22"/>
      <c r="F36" s="22"/>
      <c r="G36" s="22"/>
      <c r="H36" s="22"/>
      <c r="I36" s="22"/>
      <c r="J36" s="22"/>
      <c r="K36" s="17"/>
    </row>
    <row r="37" spans="2:11" x14ac:dyDescent="0.25">
      <c r="K37" s="17"/>
    </row>
    <row r="38" spans="2:11" x14ac:dyDescent="0.25">
      <c r="B38" t="s">
        <v>37</v>
      </c>
      <c r="K38" s="17"/>
    </row>
    <row r="39" spans="2:11" x14ac:dyDescent="0.25">
      <c r="B39" t="s">
        <v>59</v>
      </c>
      <c r="K39" s="17"/>
    </row>
    <row r="40" spans="2:11" x14ac:dyDescent="0.25">
      <c r="K40" s="17"/>
    </row>
    <row r="41" spans="2:11" x14ac:dyDescent="0.25">
      <c r="K41" s="17"/>
    </row>
  </sheetData>
  <customSheetViews>
    <customSheetView guid="{82B6B247-B907-465B-A456-FF77C55D61FE}" fitToPage="1" state="hidden">
      <selection activeCell="C32" sqref="C32"/>
      <pageMargins left="0.75000000000000011" right="0.75000000000000011" top="1" bottom="1" header="0.5" footer="0.5"/>
      <pageSetup paperSize="9" scale="66" orientation="landscape" horizontalDpi="4294967292" verticalDpi="4294967292" r:id="rId1"/>
    </customSheetView>
    <customSheetView guid="{A3E7DD35-51EB-444B-BE27-E05957A8EE12}" showPageBreaks="1" fitToPage="1" state="hidden">
      <selection activeCell="C32" sqref="C32"/>
      <pageMargins left="0.75000000000000011" right="0.75000000000000011" top="1" bottom="1" header="0.5" footer="0.5"/>
      <pageSetup paperSize="9" scale="68" orientation="landscape" horizontalDpi="4294967292" verticalDpi="4294967292" r:id="rId2"/>
    </customSheetView>
    <customSheetView guid="{7BDED410-4822-4373-BA08-70906CB5023A}" fitToPage="1" state="hidden">
      <selection activeCell="C32" sqref="C32"/>
      <pageMargins left="0.75000000000000011" right="0.75000000000000011" top="1" bottom="1" header="0.5" footer="0.5"/>
      <pageSetup paperSize="9" scale="66" orientation="landscape" horizontalDpi="4294967292" verticalDpi="4294967292" r:id="rId3"/>
    </customSheetView>
    <customSheetView guid="{B1C23B89-A86C-7B40-AB76-46A8A0B13317}" fitToPage="1" state="hidden">
      <selection activeCell="C32" sqref="C32"/>
      <pageMargins left="0.75000000000000011" right="0.75000000000000011" top="1" bottom="1" header="0.5" footer="0.5"/>
      <pageSetup paperSize="9" scale="68" orientation="landscape" horizontalDpi="4294967292" verticalDpi="4294967292" r:id="rId4"/>
    </customSheetView>
    <customSheetView guid="{E93D1C9E-8C58-4A34-94E7-9793FDC6C3A6}" fitToPage="1" state="hidden">
      <selection activeCell="C32" sqref="C32"/>
      <pageMargins left="0.75000000000000011" right="0.75000000000000011" top="1" bottom="1" header="0.5" footer="0.5"/>
      <pageSetup paperSize="9" scale="66" orientation="landscape" horizontalDpi="4294967292" verticalDpi="4294967292" r:id="rId5"/>
    </customSheetView>
    <customSheetView guid="{642C7DF6-12C7-4075-B19A-1DED3D2038E0}" fitToPage="1" state="hidden">
      <selection activeCell="C32" sqref="C32"/>
      <pageMargins left="0.75000000000000011" right="0.75000000000000011" top="1" bottom="1" header="0.5" footer="0.5"/>
      <pageSetup paperSize="9" scale="66" orientation="landscape" horizontalDpi="4294967292" verticalDpi="4294967292" r:id="rId6"/>
    </customSheetView>
  </customSheetViews>
  <phoneticPr fontId="13" type="noConversion"/>
  <pageMargins left="0.75000000000000011" right="0.75000000000000011" top="1" bottom="1" header="0.5" footer="0.5"/>
  <pageSetup paperSize="9" scale="66" orientation="landscape" horizontalDpi="4294967292" verticalDpi="4294967292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workbookViewId="0">
      <selection activeCell="H6" sqref="H6"/>
    </sheetView>
  </sheetViews>
  <sheetFormatPr defaultColWidth="11" defaultRowHeight="15.75" x14ac:dyDescent="0.25"/>
  <cols>
    <col min="1" max="1" width="33.5" customWidth="1"/>
    <col min="2" max="2" width="7.75" customWidth="1"/>
    <col min="3" max="3" width="13.125" customWidth="1"/>
    <col min="4" max="4" width="13" customWidth="1"/>
    <col min="5" max="5" width="12.75" customWidth="1"/>
    <col min="7" max="7" width="11.5" customWidth="1"/>
    <col min="8" max="8" width="9.875" customWidth="1"/>
    <col min="9" max="9" width="5" customWidth="1"/>
  </cols>
  <sheetData>
    <row r="2" spans="1:9" ht="18.75" x14ac:dyDescent="0.3">
      <c r="A2" s="24" t="s">
        <v>8</v>
      </c>
      <c r="B2" s="25"/>
      <c r="C2" s="25"/>
      <c r="D2" s="25"/>
      <c r="E2" s="13"/>
      <c r="G2" s="1" t="s">
        <v>12</v>
      </c>
    </row>
    <row r="3" spans="1:9" x14ac:dyDescent="0.25">
      <c r="B3" s="1"/>
      <c r="C3" s="1"/>
      <c r="D3" s="1"/>
      <c r="E3" s="1"/>
      <c r="F3" s="1"/>
      <c r="G3" s="1"/>
    </row>
    <row r="4" spans="1:9" ht="20.25" x14ac:dyDescent="0.3">
      <c r="A4" s="2" t="s">
        <v>215</v>
      </c>
      <c r="B4" s="1"/>
      <c r="C4" s="1"/>
      <c r="D4" s="1"/>
      <c r="E4" s="1"/>
      <c r="F4" s="1"/>
      <c r="G4" s="1"/>
      <c r="H4" s="1"/>
    </row>
    <row r="5" spans="1:9" ht="75" x14ac:dyDescent="0.25">
      <c r="A5" s="3"/>
      <c r="B5" s="4" t="s">
        <v>0</v>
      </c>
      <c r="C5" s="4" t="s">
        <v>1</v>
      </c>
      <c r="D5" s="4" t="s">
        <v>2</v>
      </c>
      <c r="E5" s="4" t="s">
        <v>6</v>
      </c>
      <c r="F5" s="4" t="s">
        <v>3</v>
      </c>
      <c r="G5" s="4" t="s">
        <v>104</v>
      </c>
      <c r="H5" s="4" t="s">
        <v>219</v>
      </c>
      <c r="I5" s="4" t="s">
        <v>14</v>
      </c>
    </row>
    <row r="6" spans="1:9" x14ac:dyDescent="0.25">
      <c r="A6" s="3"/>
      <c r="B6" s="3"/>
      <c r="C6" s="5" t="s">
        <v>9</v>
      </c>
      <c r="D6" s="5" t="s">
        <v>9</v>
      </c>
      <c r="E6" s="5" t="s">
        <v>9</v>
      </c>
      <c r="F6" s="5" t="s">
        <v>9</v>
      </c>
      <c r="G6" s="5"/>
      <c r="H6" s="5" t="s">
        <v>9</v>
      </c>
    </row>
    <row r="7" spans="1:9" ht="18" x14ac:dyDescent="0.25">
      <c r="A7" s="6" t="s">
        <v>175</v>
      </c>
      <c r="B7" s="3"/>
      <c r="C7" s="7"/>
      <c r="D7" s="7"/>
      <c r="E7" s="7"/>
      <c r="F7" s="7"/>
      <c r="G7" s="7"/>
      <c r="H7" s="7"/>
    </row>
    <row r="8" spans="1:9" x14ac:dyDescent="0.25">
      <c r="A8" s="3" t="s">
        <v>195</v>
      </c>
      <c r="C8" s="191"/>
      <c r="D8" s="191"/>
      <c r="E8" s="191"/>
      <c r="F8" s="191"/>
      <c r="G8" s="195"/>
      <c r="H8" s="192">
        <f>C8+D8+E8+F8</f>
        <v>0</v>
      </c>
    </row>
    <row r="9" spans="1:9" x14ac:dyDescent="0.25">
      <c r="A9" s="3" t="s">
        <v>196</v>
      </c>
      <c r="C9" s="191"/>
      <c r="D9" s="191"/>
      <c r="E9" s="191"/>
      <c r="F9" s="191"/>
      <c r="G9" s="195"/>
      <c r="H9" s="192">
        <f>C9+D9+E9+F9</f>
        <v>0</v>
      </c>
    </row>
    <row r="10" spans="1:9" x14ac:dyDescent="0.25">
      <c r="A10" s="3" t="s">
        <v>197</v>
      </c>
      <c r="C10" s="191"/>
      <c r="D10" s="191"/>
      <c r="E10" s="191"/>
      <c r="F10" s="191"/>
      <c r="G10" s="195"/>
      <c r="H10" s="192">
        <f>C10+D10+E10+F10</f>
        <v>0</v>
      </c>
    </row>
    <row r="11" spans="1:9" x14ac:dyDescent="0.25">
      <c r="A11" s="13" t="s">
        <v>176</v>
      </c>
      <c r="C11" s="26"/>
      <c r="D11" s="26"/>
      <c r="E11" s="26"/>
      <c r="F11" s="26"/>
      <c r="G11" s="195"/>
      <c r="H11" s="26"/>
    </row>
    <row r="12" spans="1:9" x14ac:dyDescent="0.25">
      <c r="A12" s="3" t="s">
        <v>199</v>
      </c>
      <c r="B12" s="5"/>
      <c r="C12" s="191"/>
      <c r="D12" s="191"/>
      <c r="E12" s="191"/>
      <c r="F12" s="191"/>
      <c r="G12" s="195"/>
      <c r="H12" s="192">
        <f>C12+D12+E12+F12</f>
        <v>0</v>
      </c>
      <c r="I12" s="17" t="s">
        <v>17</v>
      </c>
    </row>
    <row r="13" spans="1:9" x14ac:dyDescent="0.25">
      <c r="A13" s="3" t="s">
        <v>198</v>
      </c>
      <c r="B13" s="5"/>
      <c r="C13" s="191"/>
      <c r="D13" s="191"/>
      <c r="E13" s="191"/>
      <c r="F13" s="191"/>
      <c r="G13" s="195"/>
      <c r="H13" s="192">
        <f t="shared" ref="H13:H14" si="0">SUM(C13:G13)</f>
        <v>0</v>
      </c>
      <c r="I13" s="17" t="s">
        <v>18</v>
      </c>
    </row>
    <row r="14" spans="1:9" x14ac:dyDescent="0.25">
      <c r="A14" s="3" t="s">
        <v>200</v>
      </c>
      <c r="B14" s="5"/>
      <c r="C14" s="191"/>
      <c r="D14" s="191"/>
      <c r="E14" s="191"/>
      <c r="F14" s="191"/>
      <c r="G14" s="195"/>
      <c r="H14" s="192">
        <f t="shared" si="0"/>
        <v>0</v>
      </c>
      <c r="I14" s="17" t="s">
        <v>19</v>
      </c>
    </row>
    <row r="15" spans="1:9" x14ac:dyDescent="0.25">
      <c r="A15" s="3" t="s">
        <v>201</v>
      </c>
      <c r="B15" s="18"/>
      <c r="C15" s="191"/>
      <c r="D15" s="191"/>
      <c r="E15" s="191"/>
      <c r="F15" s="191"/>
      <c r="G15" s="195"/>
      <c r="H15" s="192">
        <f>SUM(C15:G15)</f>
        <v>0</v>
      </c>
      <c r="I15" s="17"/>
    </row>
    <row r="16" spans="1:9" x14ac:dyDescent="0.25">
      <c r="A16" s="3" t="s">
        <v>202</v>
      </c>
      <c r="B16" s="5"/>
      <c r="C16" s="191"/>
      <c r="D16" s="191"/>
      <c r="E16" s="191"/>
      <c r="F16" s="191"/>
      <c r="G16" s="195"/>
      <c r="H16" s="192">
        <f>SUM(C16:G16)</f>
        <v>0</v>
      </c>
      <c r="I16" s="17"/>
    </row>
    <row r="17" spans="1:9" x14ac:dyDescent="0.25">
      <c r="A17" s="3" t="s">
        <v>203</v>
      </c>
      <c r="B17" s="5"/>
      <c r="C17" s="191"/>
      <c r="D17" s="191"/>
      <c r="E17" s="191"/>
      <c r="F17" s="191"/>
      <c r="G17" s="195"/>
      <c r="H17" s="192">
        <f>SUM(C17:G17)</f>
        <v>0</v>
      </c>
      <c r="I17" s="17" t="s">
        <v>29</v>
      </c>
    </row>
    <row r="18" spans="1:9" ht="16.5" thickBot="1" x14ac:dyDescent="0.3">
      <c r="A18" s="3" t="s">
        <v>177</v>
      </c>
      <c r="B18" s="5"/>
      <c r="C18" s="193">
        <f>C8+C9+C10+C12+C13+C14+C15+C16+C17</f>
        <v>0</v>
      </c>
      <c r="D18" s="193">
        <f>D8+D9+D10+D12+D13+D14+D15+D16+D17</f>
        <v>0</v>
      </c>
      <c r="E18" s="193">
        <f>E8+E9+E10+E12+E13+E14+E15+E16+E17</f>
        <v>0</v>
      </c>
      <c r="F18" s="193">
        <f>F8+F9+F10+F12+F13+F14+F15+F16+F17</f>
        <v>0</v>
      </c>
      <c r="G18" s="193">
        <f>G8+G9+G10+G12+G13+G14+G15+G16+G17</f>
        <v>0</v>
      </c>
      <c r="H18" s="193">
        <f>SUM(C18:G18)</f>
        <v>0</v>
      </c>
      <c r="I18" s="17" t="s">
        <v>30</v>
      </c>
    </row>
    <row r="19" spans="1:9" ht="16.5" thickTop="1" x14ac:dyDescent="0.25">
      <c r="A19" s="9"/>
      <c r="B19" s="19"/>
      <c r="C19" s="194"/>
      <c r="D19" s="194"/>
      <c r="E19" s="194"/>
      <c r="F19" s="194"/>
      <c r="G19" s="194"/>
      <c r="H19" s="194"/>
      <c r="I19" s="17"/>
    </row>
    <row r="20" spans="1:9" ht="18" x14ac:dyDescent="0.25">
      <c r="A20" s="6" t="s">
        <v>10</v>
      </c>
      <c r="B20" s="19"/>
      <c r="C20" s="194"/>
      <c r="D20" s="194"/>
      <c r="E20" s="194"/>
      <c r="F20" s="194"/>
      <c r="G20" s="194"/>
      <c r="H20" s="194"/>
      <c r="I20" s="17"/>
    </row>
    <row r="21" spans="1:9" x14ac:dyDescent="0.25">
      <c r="A21" s="3" t="s">
        <v>178</v>
      </c>
      <c r="B21" s="20"/>
      <c r="C21" s="191"/>
      <c r="D21" s="191"/>
      <c r="E21" s="191"/>
      <c r="F21" s="191"/>
      <c r="G21" s="191"/>
      <c r="H21" s="192">
        <f t="shared" ref="H21:H29" si="1">SUM(C21:G21)</f>
        <v>0</v>
      </c>
      <c r="I21" s="17"/>
    </row>
    <row r="22" spans="1:9" x14ac:dyDescent="0.25">
      <c r="A22" s="10" t="s">
        <v>204</v>
      </c>
      <c r="B22" s="20"/>
      <c r="C22" s="191"/>
      <c r="D22" s="191"/>
      <c r="E22" s="191"/>
      <c r="F22" s="191"/>
      <c r="G22" s="191"/>
      <c r="H22" s="192">
        <f t="shared" si="1"/>
        <v>0</v>
      </c>
      <c r="I22" s="17" t="s">
        <v>87</v>
      </c>
    </row>
    <row r="23" spans="1:9" x14ac:dyDescent="0.25">
      <c r="A23" s="10" t="s">
        <v>205</v>
      </c>
      <c r="B23" s="20"/>
      <c r="C23" s="191"/>
      <c r="D23" s="191"/>
      <c r="E23" s="191"/>
      <c r="F23" s="191"/>
      <c r="G23" s="191"/>
      <c r="H23" s="192">
        <f t="shared" si="1"/>
        <v>0</v>
      </c>
      <c r="I23" s="19"/>
    </row>
    <row r="24" spans="1:9" x14ac:dyDescent="0.25">
      <c r="A24" s="10" t="s">
        <v>206</v>
      </c>
      <c r="B24" s="20"/>
      <c r="C24" s="191"/>
      <c r="D24" s="191"/>
      <c r="E24" s="191"/>
      <c r="F24" s="191"/>
      <c r="G24" s="191"/>
      <c r="H24" s="192">
        <f t="shared" si="1"/>
        <v>0</v>
      </c>
      <c r="I24" s="19" t="s">
        <v>33</v>
      </c>
    </row>
    <row r="25" spans="1:9" x14ac:dyDescent="0.25">
      <c r="A25" s="10" t="s">
        <v>207</v>
      </c>
      <c r="B25" s="20"/>
      <c r="C25" s="191"/>
      <c r="D25" s="191"/>
      <c r="E25" s="191"/>
      <c r="F25" s="191"/>
      <c r="G25" s="191"/>
      <c r="H25" s="192">
        <f t="shared" si="1"/>
        <v>0</v>
      </c>
      <c r="I25" s="19" t="s">
        <v>34</v>
      </c>
    </row>
    <row r="26" spans="1:9" x14ac:dyDescent="0.25">
      <c r="A26" s="10" t="s">
        <v>208</v>
      </c>
      <c r="B26" s="20"/>
      <c r="C26" s="191"/>
      <c r="D26" s="191"/>
      <c r="E26" s="191"/>
      <c r="F26" s="191"/>
      <c r="G26" s="191"/>
      <c r="H26" s="192">
        <f t="shared" si="1"/>
        <v>0</v>
      </c>
      <c r="I26" s="19" t="s">
        <v>35</v>
      </c>
    </row>
    <row r="27" spans="1:9" x14ac:dyDescent="0.25">
      <c r="A27" s="10" t="s">
        <v>209</v>
      </c>
      <c r="B27" s="20"/>
      <c r="C27" s="191"/>
      <c r="D27" s="191"/>
      <c r="E27" s="191"/>
      <c r="F27" s="191"/>
      <c r="G27" s="191"/>
      <c r="H27" s="192">
        <f t="shared" si="1"/>
        <v>0</v>
      </c>
      <c r="I27" s="19"/>
    </row>
    <row r="28" spans="1:9" x14ac:dyDescent="0.25">
      <c r="A28" s="10" t="s">
        <v>210</v>
      </c>
      <c r="B28" s="20"/>
      <c r="C28" s="191"/>
      <c r="D28" s="191"/>
      <c r="E28" s="191"/>
      <c r="F28" s="191"/>
      <c r="G28" s="191"/>
      <c r="H28" s="192">
        <f t="shared" si="1"/>
        <v>0</v>
      </c>
      <c r="I28" s="19"/>
    </row>
    <row r="29" spans="1:9" x14ac:dyDescent="0.25">
      <c r="A29" s="10" t="s">
        <v>211</v>
      </c>
      <c r="B29" s="20"/>
      <c r="C29" s="191"/>
      <c r="D29" s="191"/>
      <c r="E29" s="191"/>
      <c r="F29" s="191"/>
      <c r="G29" s="191"/>
      <c r="H29" s="192">
        <f t="shared" si="1"/>
        <v>0</v>
      </c>
      <c r="I29" s="19" t="s">
        <v>88</v>
      </c>
    </row>
    <row r="30" spans="1:9" x14ac:dyDescent="0.25">
      <c r="A30" s="29" t="s">
        <v>182</v>
      </c>
      <c r="B30" s="20"/>
      <c r="C30" s="33">
        <f t="shared" ref="C30:H30" si="2">SUM(C21:C29)</f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  <c r="H30" s="33">
        <f t="shared" si="2"/>
        <v>0</v>
      </c>
      <c r="I30" s="19"/>
    </row>
    <row r="31" spans="1:9" x14ac:dyDescent="0.25">
      <c r="C31" s="26"/>
      <c r="D31" s="26"/>
      <c r="E31" s="26"/>
      <c r="F31" s="26"/>
      <c r="G31" s="26"/>
      <c r="H31" s="26"/>
    </row>
    <row r="32" spans="1:9" ht="15.75" customHeight="1" x14ac:dyDescent="0.25">
      <c r="A32" s="29" t="s">
        <v>183</v>
      </c>
      <c r="B32" s="20"/>
      <c r="C32" s="22"/>
      <c r="D32" s="22"/>
      <c r="E32" s="22"/>
      <c r="F32" s="22"/>
      <c r="G32" s="22"/>
      <c r="H32" s="22"/>
      <c r="I32" s="19"/>
    </row>
    <row r="33" spans="1:9" ht="15.75" customHeight="1" x14ac:dyDescent="0.25">
      <c r="A33" s="29" t="s">
        <v>184</v>
      </c>
      <c r="B33" s="20"/>
      <c r="C33" s="22">
        <f t="shared" ref="C33:H33" si="3">C18-C30</f>
        <v>0</v>
      </c>
      <c r="D33" s="22">
        <f t="shared" si="3"/>
        <v>0</v>
      </c>
      <c r="E33" s="22">
        <f t="shared" si="3"/>
        <v>0</v>
      </c>
      <c r="F33" s="22">
        <f t="shared" si="3"/>
        <v>0</v>
      </c>
      <c r="G33" s="22">
        <f t="shared" si="3"/>
        <v>0</v>
      </c>
      <c r="H33" s="22">
        <f t="shared" si="3"/>
        <v>0</v>
      </c>
      <c r="I33" s="19"/>
    </row>
    <row r="34" spans="1:9" ht="15.75" customHeight="1" x14ac:dyDescent="0.25">
      <c r="A34" s="190" t="s">
        <v>212</v>
      </c>
      <c r="B34" s="20"/>
      <c r="C34" s="191"/>
      <c r="D34" s="191"/>
      <c r="E34" s="191"/>
      <c r="F34" s="191"/>
      <c r="G34" s="191"/>
      <c r="H34" s="192">
        <f t="shared" ref="H34" si="4">SUM(C34:G34)</f>
        <v>0</v>
      </c>
      <c r="I34" s="19" t="s">
        <v>89</v>
      </c>
    </row>
    <row r="35" spans="1:9" ht="15.75" customHeight="1" x14ac:dyDescent="0.25">
      <c r="A35" s="29" t="s">
        <v>185</v>
      </c>
      <c r="B35" s="20"/>
      <c r="C35" s="22">
        <f>C33+C34</f>
        <v>0</v>
      </c>
      <c r="D35" s="22">
        <f t="shared" ref="D35:H35" si="5">D33+D34</f>
        <v>0</v>
      </c>
      <c r="E35" s="22">
        <f t="shared" si="5"/>
        <v>0</v>
      </c>
      <c r="F35" s="22">
        <f t="shared" si="5"/>
        <v>0</v>
      </c>
      <c r="G35" s="22">
        <f t="shared" si="5"/>
        <v>0</v>
      </c>
      <c r="H35" s="22">
        <f t="shared" si="5"/>
        <v>0</v>
      </c>
      <c r="I35" s="19" t="s">
        <v>92</v>
      </c>
    </row>
    <row r="36" spans="1:9" x14ac:dyDescent="0.25">
      <c r="A36" s="9" t="s">
        <v>213</v>
      </c>
      <c r="B36" s="20"/>
      <c r="C36" s="191"/>
      <c r="D36" s="191"/>
      <c r="E36" s="191"/>
      <c r="F36" s="191"/>
      <c r="G36" s="191"/>
      <c r="H36" s="192">
        <f t="shared" ref="H36:H38" si="6">SUM(C36:G36)</f>
        <v>0</v>
      </c>
      <c r="I36" s="19"/>
    </row>
    <row r="37" spans="1:9" x14ac:dyDescent="0.25">
      <c r="A37" s="10" t="s">
        <v>214</v>
      </c>
      <c r="B37" s="11"/>
      <c r="C37" s="191"/>
      <c r="D37" s="191"/>
      <c r="E37" s="191"/>
      <c r="F37" s="191"/>
      <c r="G37" s="191"/>
      <c r="H37" s="192">
        <f t="shared" si="6"/>
        <v>0</v>
      </c>
      <c r="I37" s="17"/>
    </row>
    <row r="38" spans="1:9" x14ac:dyDescent="0.25">
      <c r="A38" s="9" t="s">
        <v>179</v>
      </c>
      <c r="B38" s="20"/>
      <c r="C38" s="33">
        <f>C35+C36+C37</f>
        <v>0</v>
      </c>
      <c r="D38" s="33">
        <f t="shared" ref="D38:G38" si="7">D35+D36+D37</f>
        <v>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192">
        <f t="shared" si="6"/>
        <v>0</v>
      </c>
      <c r="I38" s="17"/>
    </row>
    <row r="39" spans="1:9" x14ac:dyDescent="0.25">
      <c r="A39" s="16"/>
      <c r="B39" s="11"/>
      <c r="C39" s="11"/>
      <c r="D39" s="11"/>
      <c r="E39" s="11"/>
      <c r="F39" s="11"/>
      <c r="G39" s="11"/>
      <c r="H39" s="11"/>
      <c r="I39" s="17"/>
    </row>
    <row r="40" spans="1:9" x14ac:dyDescent="0.25">
      <c r="A40" t="s">
        <v>180</v>
      </c>
      <c r="B40" s="11"/>
      <c r="C40" s="191"/>
      <c r="D40" s="191"/>
      <c r="E40" s="191"/>
      <c r="F40" s="191"/>
      <c r="G40" s="191"/>
      <c r="H40" s="192">
        <f t="shared" ref="H40:H41" si="8">SUM(C40:G40)</f>
        <v>0</v>
      </c>
      <c r="I40" s="17"/>
    </row>
    <row r="41" spans="1:9" ht="16.5" thickBot="1" x14ac:dyDescent="0.3">
      <c r="A41" s="13" t="s">
        <v>181</v>
      </c>
      <c r="B41" s="11"/>
      <c r="C41" s="193">
        <f>C38+C40</f>
        <v>0</v>
      </c>
      <c r="D41" s="193">
        <f t="shared" ref="D41:G41" si="9">D38+D40</f>
        <v>0</v>
      </c>
      <c r="E41" s="193">
        <f t="shared" si="9"/>
        <v>0</v>
      </c>
      <c r="F41" s="193">
        <f t="shared" si="9"/>
        <v>0</v>
      </c>
      <c r="G41" s="193">
        <f t="shared" si="9"/>
        <v>0</v>
      </c>
      <c r="H41" s="33">
        <f t="shared" si="8"/>
        <v>0</v>
      </c>
      <c r="I41" s="17"/>
    </row>
    <row r="42" spans="1:9" ht="16.5" thickTop="1" x14ac:dyDescent="0.25"/>
    <row r="51" spans="9:9" x14ac:dyDescent="0.25">
      <c r="I51" s="17"/>
    </row>
    <row r="53" spans="9:9" x14ac:dyDescent="0.25">
      <c r="I53" s="17"/>
    </row>
  </sheetData>
  <customSheetViews>
    <customSheetView guid="{82B6B247-B907-465B-A456-FF77C55D61FE}" fitToPage="1">
      <selection activeCell="F10" sqref="F10"/>
      <pageMargins left="0.70866141732283472" right="0.70866141732283472" top="0.74803149606299213" bottom="0.74803149606299213" header="0.31496062992125984" footer="0.31496062992125984"/>
      <pageSetup paperSize="9" scale="71" orientation="portrait" horizontalDpi="288" verticalDpi="288" r:id="rId1"/>
    </customSheetView>
    <customSheetView guid="{A3E7DD35-51EB-444B-BE27-E05957A8EE12}" showPageBreaks="1" fitToPage="1" printArea="1" topLeftCell="A4">
      <selection activeCell="H8" sqref="H8"/>
      <pageMargins left="0.70866141732283472" right="0.70866141732283472" top="0.74803149606299213" bottom="0.74803149606299213" header="0.31496062992125984" footer="0.31496062992125984"/>
      <pageSetup paperSize="9" scale="71" orientation="portrait" horizontalDpi="288" verticalDpi="288" r:id="rId2"/>
    </customSheetView>
    <customSheetView guid="{7BDED410-4822-4373-BA08-70906CB5023A}" fitToPage="1" topLeftCell="A10">
      <selection activeCell="D9" sqref="D9"/>
      <pageMargins left="0.70866141732283472" right="0.70866141732283472" top="0.74803149606299213" bottom="0.74803149606299213" header="0.31496062992125984" footer="0.31496062992125984"/>
      <pageSetup paperSize="9" scale="71" orientation="portrait" horizontalDpi="288" verticalDpi="288" r:id="rId3"/>
    </customSheetView>
    <customSheetView guid="{E93D1C9E-8C58-4A34-94E7-9793FDC6C3A6}" showPageBreaks="1" fitToPage="1" printArea="1">
      <selection activeCell="H5" sqref="H5"/>
      <pageMargins left="0.70866141732283472" right="0.70866141732283472" top="0.74803149606299213" bottom="0.74803149606299213" header="0.31496062992125984" footer="0.31496062992125984"/>
      <pageSetup paperSize="9" scale="71" orientation="portrait" horizontalDpi="288" verticalDpi="288" r:id="rId4"/>
    </customSheetView>
    <customSheetView guid="{642C7DF6-12C7-4075-B19A-1DED3D2038E0}" showPageBreaks="1" fitToPage="1" printArea="1">
      <selection activeCell="H6" sqref="H6"/>
      <pageMargins left="0.70866141732283472" right="0.70866141732283472" top="0.74803149606299213" bottom="0.74803149606299213" header="0.31496062992125984" footer="0.31496062992125984"/>
      <pageSetup paperSize="9" scale="71" orientation="portrait" horizontalDpi="288" verticalDpi="288" r:id="rId5"/>
    </customSheetView>
  </customSheetViews>
  <pageMargins left="0.70866141732283472" right="0.70866141732283472" top="0.74803149606299213" bottom="0.74803149606299213" header="0.31496062992125984" footer="0.31496062992125984"/>
  <pageSetup paperSize="9" scale="71" orientation="portrait" horizontalDpi="288" verticalDpi="288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2"/>
  <sheetViews>
    <sheetView tabSelected="1" zoomScale="85" zoomScaleNormal="85" workbookViewId="0">
      <selection activeCell="E18" sqref="E18"/>
    </sheetView>
  </sheetViews>
  <sheetFormatPr defaultColWidth="11.125" defaultRowHeight="15.75" x14ac:dyDescent="0.25"/>
  <cols>
    <col min="1" max="1" width="30.625" customWidth="1"/>
    <col min="2" max="2" width="9.5" customWidth="1"/>
    <col min="3" max="3" width="12.5" customWidth="1"/>
    <col min="4" max="5" width="12.375" customWidth="1"/>
    <col min="6" max="6" width="11.625" bestFit="1" customWidth="1"/>
    <col min="9" max="9" width="2.5" customWidth="1"/>
    <col min="11" max="11" width="6.625" customWidth="1"/>
  </cols>
  <sheetData>
    <row r="2" spans="1:11" x14ac:dyDescent="0.25">
      <c r="A2" s="34" t="s">
        <v>8</v>
      </c>
      <c r="B2" s="35"/>
      <c r="C2" s="35"/>
      <c r="D2" s="35"/>
      <c r="E2" s="35"/>
      <c r="F2" s="197"/>
      <c r="G2" s="197"/>
      <c r="H2" s="197"/>
      <c r="I2" s="197"/>
      <c r="J2" s="35" t="s">
        <v>138</v>
      </c>
      <c r="K2" s="35"/>
    </row>
    <row r="3" spans="1:11" x14ac:dyDescent="0.25">
      <c r="A3" s="36"/>
      <c r="B3" s="36"/>
      <c r="C3" s="36"/>
      <c r="D3" s="36"/>
      <c r="E3" s="36"/>
      <c r="F3" s="37"/>
      <c r="G3" s="37"/>
      <c r="H3" s="37"/>
      <c r="I3" s="37"/>
      <c r="J3" s="35"/>
      <c r="K3" s="36"/>
    </row>
    <row r="4" spans="1:11" ht="23.25" x14ac:dyDescent="0.35">
      <c r="A4" s="36"/>
      <c r="B4" s="36"/>
      <c r="C4" s="38" t="s">
        <v>216</v>
      </c>
      <c r="D4" s="38"/>
      <c r="E4" s="38"/>
      <c r="F4" s="38"/>
      <c r="G4" s="38"/>
      <c r="H4" s="37"/>
      <c r="I4" s="37"/>
      <c r="J4" s="35"/>
      <c r="K4" s="36"/>
    </row>
    <row r="5" spans="1:11" ht="16.5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40" t="s">
        <v>14</v>
      </c>
    </row>
    <row r="6" spans="1:11" ht="38.25" x14ac:dyDescent="0.25">
      <c r="A6" s="41"/>
      <c r="B6" s="42" t="s">
        <v>101</v>
      </c>
      <c r="C6" s="43" t="s">
        <v>102</v>
      </c>
      <c r="D6" s="44" t="s">
        <v>103</v>
      </c>
      <c r="E6" s="44" t="s">
        <v>61</v>
      </c>
      <c r="F6" s="44" t="s">
        <v>3</v>
      </c>
      <c r="G6" s="44" t="s">
        <v>104</v>
      </c>
      <c r="H6" s="44" t="str">
        <f>+'Sofa 2023'!H5</f>
        <v>Total         2022-23</v>
      </c>
      <c r="I6" s="45"/>
      <c r="J6" s="43" t="str">
        <f>+'Sofa 2022'!H5</f>
        <v>Total         2021-22</v>
      </c>
      <c r="K6" s="41"/>
    </row>
    <row r="7" spans="1:11" ht="16.5" thickBot="1" x14ac:dyDescent="0.3">
      <c r="A7" s="40"/>
      <c r="B7" s="46" t="s">
        <v>105</v>
      </c>
      <c r="C7" s="47" t="s">
        <v>9</v>
      </c>
      <c r="D7" s="48" t="s">
        <v>9</v>
      </c>
      <c r="E7" s="48" t="s">
        <v>9</v>
      </c>
      <c r="F7" s="48" t="s">
        <v>9</v>
      </c>
      <c r="G7" s="48" t="s">
        <v>9</v>
      </c>
      <c r="H7" s="48" t="s">
        <v>9</v>
      </c>
      <c r="I7" s="40"/>
      <c r="J7" s="47" t="s">
        <v>9</v>
      </c>
      <c r="K7" s="40"/>
    </row>
    <row r="8" spans="1:11" x14ac:dyDescent="0.25">
      <c r="A8" s="40"/>
      <c r="B8" s="40"/>
      <c r="C8" s="40"/>
      <c r="D8" s="40"/>
      <c r="E8" s="40"/>
      <c r="F8" s="40"/>
      <c r="G8" s="40"/>
      <c r="H8" s="49"/>
      <c r="I8" s="40"/>
      <c r="J8" s="49"/>
      <c r="K8" s="40"/>
    </row>
    <row r="9" spans="1:11" x14ac:dyDescent="0.25">
      <c r="A9" s="50" t="s">
        <v>106</v>
      </c>
      <c r="B9" s="50"/>
      <c r="C9" s="51"/>
      <c r="D9" s="52"/>
      <c r="E9" s="52"/>
      <c r="F9" s="52"/>
      <c r="G9" s="52"/>
      <c r="H9" s="51"/>
      <c r="I9" s="52"/>
      <c r="J9" s="51"/>
      <c r="K9" s="53"/>
    </row>
    <row r="10" spans="1:11" x14ac:dyDescent="0.25">
      <c r="A10" s="54" t="s">
        <v>107</v>
      </c>
      <c r="B10" s="55"/>
      <c r="C10" s="56"/>
      <c r="D10" s="57"/>
      <c r="E10" s="57"/>
      <c r="F10" s="58"/>
      <c r="G10" s="58"/>
      <c r="H10" s="59">
        <f>SUM(C10:G10)</f>
        <v>0</v>
      </c>
      <c r="I10" s="60"/>
      <c r="J10" s="56"/>
      <c r="K10" s="62" t="s">
        <v>108</v>
      </c>
    </row>
    <row r="11" spans="1:11" x14ac:dyDescent="0.25">
      <c r="A11" s="63" t="s">
        <v>109</v>
      </c>
      <c r="B11" s="64"/>
      <c r="C11" s="65"/>
      <c r="D11" s="66"/>
      <c r="E11" s="66"/>
      <c r="F11" s="65"/>
      <c r="G11" s="67"/>
      <c r="H11" s="59">
        <f t="shared" ref="H11:H13" si="0">SUM(C11:G11)</f>
        <v>0</v>
      </c>
      <c r="I11" s="60"/>
      <c r="J11" s="65"/>
      <c r="K11" s="62" t="s">
        <v>108</v>
      </c>
    </row>
    <row r="12" spans="1:11" ht="16.5" thickBot="1" x14ac:dyDescent="0.3">
      <c r="A12" s="63" t="s">
        <v>110</v>
      </c>
      <c r="B12" s="70"/>
      <c r="C12" s="71"/>
      <c r="D12" s="71"/>
      <c r="E12" s="71"/>
      <c r="F12" s="71"/>
      <c r="G12" s="71"/>
      <c r="H12" s="59">
        <f t="shared" si="0"/>
        <v>0</v>
      </c>
      <c r="I12" s="60"/>
      <c r="J12" s="71"/>
      <c r="K12" s="62"/>
    </row>
    <row r="13" spans="1:11" ht="16.5" thickBot="1" x14ac:dyDescent="0.3">
      <c r="A13" s="75" t="s">
        <v>111</v>
      </c>
      <c r="B13" s="76"/>
      <c r="C13" s="172">
        <f>C12+C11+C10</f>
        <v>0</v>
      </c>
      <c r="D13" s="172">
        <f t="shared" ref="D13:G13" si="1">D12+D11+D10</f>
        <v>0</v>
      </c>
      <c r="E13" s="172">
        <f t="shared" si="1"/>
        <v>0</v>
      </c>
      <c r="F13" s="172">
        <f t="shared" si="1"/>
        <v>0</v>
      </c>
      <c r="G13" s="172">
        <f t="shared" si="1"/>
        <v>0</v>
      </c>
      <c r="H13" s="172">
        <f t="shared" si="0"/>
        <v>0</v>
      </c>
      <c r="I13" s="79"/>
      <c r="J13" s="172">
        <f>SUM(J10:J12)</f>
        <v>0</v>
      </c>
      <c r="K13" s="80"/>
    </row>
    <row r="14" spans="1:11" x14ac:dyDescent="0.25">
      <c r="A14" s="36"/>
      <c r="B14" s="36"/>
      <c r="C14" s="79"/>
      <c r="D14" s="79"/>
      <c r="E14" s="79"/>
      <c r="F14" s="79"/>
      <c r="G14" s="79"/>
      <c r="H14" s="79"/>
      <c r="I14" s="79"/>
      <c r="J14" s="79"/>
      <c r="K14" s="80"/>
    </row>
    <row r="15" spans="1:11" x14ac:dyDescent="0.25">
      <c r="A15" s="81" t="s">
        <v>112</v>
      </c>
      <c r="B15" s="81"/>
      <c r="C15" s="79"/>
      <c r="D15" s="79"/>
      <c r="E15" s="79"/>
      <c r="F15" s="79"/>
      <c r="G15" s="79"/>
      <c r="H15" s="79"/>
      <c r="I15" s="79"/>
      <c r="J15" s="79"/>
      <c r="K15" s="80"/>
    </row>
    <row r="16" spans="1:11" x14ac:dyDescent="0.25">
      <c r="A16" s="82" t="s">
        <v>113</v>
      </c>
      <c r="B16" s="83"/>
      <c r="C16" s="84"/>
      <c r="D16" s="84"/>
      <c r="E16" s="84"/>
      <c r="F16" s="84"/>
      <c r="G16" s="84"/>
      <c r="H16" s="59">
        <f t="shared" ref="H16:H20" si="2">SUM(C16:G16)</f>
        <v>0</v>
      </c>
      <c r="I16" s="79"/>
      <c r="J16" s="84"/>
      <c r="K16" s="80" t="s">
        <v>114</v>
      </c>
    </row>
    <row r="17" spans="1:13" x14ac:dyDescent="0.25">
      <c r="A17" s="87" t="s">
        <v>115</v>
      </c>
      <c r="B17" s="88"/>
      <c r="C17" s="89"/>
      <c r="D17" s="89"/>
      <c r="E17" s="89"/>
      <c r="F17" s="89"/>
      <c r="G17" s="89"/>
      <c r="H17" s="59">
        <f t="shared" si="2"/>
        <v>0</v>
      </c>
      <c r="I17" s="79"/>
      <c r="J17" s="89"/>
      <c r="K17" s="80"/>
    </row>
    <row r="18" spans="1:13" x14ac:dyDescent="0.25">
      <c r="A18" s="87" t="s">
        <v>116</v>
      </c>
      <c r="B18" s="88"/>
      <c r="C18" s="89"/>
      <c r="D18" s="89"/>
      <c r="E18" s="89"/>
      <c r="F18" s="89"/>
      <c r="G18" s="89"/>
      <c r="H18" s="59">
        <f t="shared" si="2"/>
        <v>0</v>
      </c>
      <c r="I18" s="79"/>
      <c r="J18" s="89"/>
      <c r="K18" s="80"/>
    </row>
    <row r="19" spans="1:13" x14ac:dyDescent="0.25">
      <c r="A19" s="92" t="s">
        <v>117</v>
      </c>
      <c r="B19" s="93"/>
      <c r="C19" s="89"/>
      <c r="D19" s="94"/>
      <c r="E19" s="94"/>
      <c r="F19" s="94"/>
      <c r="G19" s="94"/>
      <c r="H19" s="59">
        <f t="shared" si="2"/>
        <v>0</v>
      </c>
      <c r="I19" s="79"/>
      <c r="J19" s="94"/>
      <c r="K19" s="80" t="s">
        <v>118</v>
      </c>
      <c r="L19" s="26"/>
    </row>
    <row r="20" spans="1:13" ht="16.5" thickBot="1" x14ac:dyDescent="0.3">
      <c r="A20" s="87" t="s">
        <v>119</v>
      </c>
      <c r="B20" s="95"/>
      <c r="C20" s="96"/>
      <c r="D20" s="96"/>
      <c r="E20" s="96"/>
      <c r="F20" s="96"/>
      <c r="G20" s="96"/>
      <c r="H20" s="59">
        <f t="shared" si="2"/>
        <v>0</v>
      </c>
      <c r="I20" s="79"/>
      <c r="J20" s="96"/>
      <c r="K20" s="80"/>
    </row>
    <row r="21" spans="1:13" ht="16.5" thickBot="1" x14ac:dyDescent="0.3">
      <c r="A21" s="75" t="s">
        <v>120</v>
      </c>
      <c r="B21" s="99"/>
      <c r="C21" s="172">
        <f>SUM(C16:C20)</f>
        <v>0</v>
      </c>
      <c r="D21" s="172">
        <f t="shared" ref="D21:H21" si="3">SUM(D16:D20)</f>
        <v>0</v>
      </c>
      <c r="E21" s="172">
        <f t="shared" si="3"/>
        <v>0</v>
      </c>
      <c r="F21" s="172">
        <f t="shared" si="3"/>
        <v>0</v>
      </c>
      <c r="G21" s="172">
        <f t="shared" si="3"/>
        <v>0</v>
      </c>
      <c r="H21" s="172">
        <f t="shared" si="3"/>
        <v>0</v>
      </c>
      <c r="I21" s="138"/>
      <c r="J21" s="172">
        <f>SUM(J16:J20)</f>
        <v>0</v>
      </c>
      <c r="K21" s="80"/>
      <c r="L21" s="26"/>
      <c r="M21" s="26"/>
    </row>
    <row r="22" spans="1:13" x14ac:dyDescent="0.25">
      <c r="A22" s="81" t="s">
        <v>121</v>
      </c>
      <c r="B22" s="40"/>
      <c r="C22" s="79"/>
      <c r="D22" s="79"/>
      <c r="E22" s="79"/>
      <c r="F22" s="79"/>
      <c r="G22" s="79"/>
      <c r="H22" s="79"/>
      <c r="I22" s="79"/>
      <c r="J22" s="79"/>
      <c r="K22" s="80"/>
      <c r="L22" s="26"/>
      <c r="M22" s="26"/>
    </row>
    <row r="23" spans="1:13" x14ac:dyDescent="0.25">
      <c r="A23" s="102" t="s">
        <v>122</v>
      </c>
      <c r="B23" s="103"/>
      <c r="C23" s="84"/>
      <c r="D23" s="84"/>
      <c r="E23" s="84"/>
      <c r="F23" s="84"/>
      <c r="G23" s="84"/>
      <c r="H23" s="59">
        <f t="shared" ref="H23:H25" si="4">SUM(C23:G23)</f>
        <v>0</v>
      </c>
      <c r="I23" s="79"/>
      <c r="J23" s="84"/>
      <c r="K23" s="80" t="s">
        <v>123</v>
      </c>
    </row>
    <row r="24" spans="1:13" x14ac:dyDescent="0.25">
      <c r="A24" s="104" t="s">
        <v>222</v>
      </c>
      <c r="B24" s="105"/>
      <c r="C24" s="84"/>
      <c r="D24" s="106"/>
      <c r="E24" s="106"/>
      <c r="F24" s="106"/>
      <c r="G24" s="106"/>
      <c r="H24" s="59">
        <f t="shared" si="4"/>
        <v>0</v>
      </c>
      <c r="I24" s="107"/>
      <c r="J24" s="84"/>
      <c r="K24" s="80" t="s">
        <v>124</v>
      </c>
    </row>
    <row r="25" spans="1:13" x14ac:dyDescent="0.25">
      <c r="A25" s="108" t="s">
        <v>125</v>
      </c>
      <c r="B25" s="109"/>
      <c r="C25" s="110">
        <f>SUM(C23:C24)</f>
        <v>0</v>
      </c>
      <c r="D25" s="110">
        <f>SUM(D23:D24)</f>
        <v>0</v>
      </c>
      <c r="E25" s="110">
        <f t="shared" ref="E25:G25" si="5">SUM(E23:E24)</f>
        <v>0</v>
      </c>
      <c r="F25" s="110">
        <f t="shared" si="5"/>
        <v>0</v>
      </c>
      <c r="G25" s="110">
        <f t="shared" si="5"/>
        <v>0</v>
      </c>
      <c r="H25" s="173">
        <f t="shared" si="4"/>
        <v>0</v>
      </c>
      <c r="I25" s="110"/>
      <c r="J25" s="176">
        <f>SUM(J23:J24)</f>
        <v>0</v>
      </c>
      <c r="K25" s="80"/>
    </row>
    <row r="26" spans="1:13" x14ac:dyDescent="0.25">
      <c r="A26" s="111" t="s">
        <v>126</v>
      </c>
      <c r="B26" s="112"/>
      <c r="C26" s="174">
        <f>C21-C25</f>
        <v>0</v>
      </c>
      <c r="D26" s="174">
        <f t="shared" ref="D26:H26" si="6">D21-D25</f>
        <v>0</v>
      </c>
      <c r="E26" s="174">
        <f t="shared" si="6"/>
        <v>0</v>
      </c>
      <c r="F26" s="174">
        <f t="shared" si="6"/>
        <v>0</v>
      </c>
      <c r="G26" s="174">
        <f t="shared" si="6"/>
        <v>0</v>
      </c>
      <c r="H26" s="174">
        <f t="shared" si="6"/>
        <v>0</v>
      </c>
      <c r="I26" s="79"/>
      <c r="J26" s="177">
        <f>J21-J25</f>
        <v>0</v>
      </c>
      <c r="K26" s="80"/>
    </row>
    <row r="27" spans="1:13" ht="16.5" thickBot="1" x14ac:dyDescent="0.3">
      <c r="A27" s="36"/>
      <c r="B27" s="40"/>
      <c r="C27" s="79"/>
      <c r="D27" s="79"/>
      <c r="E27" s="79"/>
      <c r="F27" s="79"/>
      <c r="G27" s="79"/>
      <c r="H27" s="79"/>
      <c r="I27" s="79"/>
      <c r="J27" s="79"/>
      <c r="K27" s="80"/>
    </row>
    <row r="28" spans="1:13" ht="16.5" thickBot="1" x14ac:dyDescent="0.3">
      <c r="A28" s="115" t="s">
        <v>127</v>
      </c>
      <c r="B28" s="116"/>
      <c r="C28" s="175">
        <f>C13+C26</f>
        <v>0</v>
      </c>
      <c r="D28" s="175">
        <f t="shared" ref="D28:G28" si="7">D13+D26</f>
        <v>0</v>
      </c>
      <c r="E28" s="175">
        <f t="shared" si="7"/>
        <v>0</v>
      </c>
      <c r="F28" s="175">
        <f t="shared" si="7"/>
        <v>0</v>
      </c>
      <c r="G28" s="175">
        <f t="shared" si="7"/>
        <v>0</v>
      </c>
      <c r="H28" s="175">
        <f>H13+H26</f>
        <v>0</v>
      </c>
      <c r="I28" s="79"/>
      <c r="J28" s="175">
        <f t="shared" ref="J28" si="8">J13+J26</f>
        <v>0</v>
      </c>
      <c r="K28" s="80"/>
    </row>
    <row r="29" spans="1:13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80"/>
    </row>
    <row r="30" spans="1:13" x14ac:dyDescent="0.25">
      <c r="A30" s="36"/>
      <c r="B30" s="40"/>
      <c r="C30" s="79"/>
      <c r="D30" s="79"/>
      <c r="E30" s="79"/>
      <c r="F30" s="79"/>
      <c r="G30" s="79"/>
      <c r="H30" s="79"/>
      <c r="I30" s="79"/>
      <c r="J30" s="79"/>
      <c r="K30" s="80"/>
    </row>
    <row r="31" spans="1:13" ht="31.5" x14ac:dyDescent="0.25">
      <c r="A31" s="119" t="s">
        <v>128</v>
      </c>
      <c r="B31" s="120"/>
      <c r="C31" s="84"/>
      <c r="D31" s="84"/>
      <c r="E31" s="84"/>
      <c r="F31" s="84"/>
      <c r="G31" s="84"/>
      <c r="H31" s="85"/>
      <c r="I31" s="79"/>
      <c r="J31" s="86"/>
      <c r="K31" s="80"/>
    </row>
    <row r="32" spans="1:13" x14ac:dyDescent="0.25">
      <c r="A32" s="104" t="s">
        <v>221</v>
      </c>
      <c r="B32" s="121"/>
      <c r="C32" s="89"/>
      <c r="D32" s="89"/>
      <c r="E32" s="89"/>
      <c r="F32" s="89"/>
      <c r="G32" s="89"/>
      <c r="H32" s="173">
        <f t="shared" ref="H32:H34" si="9">SUM(C32:G32)</f>
        <v>0</v>
      </c>
      <c r="I32" s="79"/>
      <c r="J32" s="89"/>
      <c r="K32" s="80" t="s">
        <v>124</v>
      </c>
    </row>
    <row r="33" spans="1:14" x14ac:dyDescent="0.25">
      <c r="A33" s="122" t="s">
        <v>129</v>
      </c>
      <c r="B33" s="123"/>
      <c r="C33" s="94"/>
      <c r="D33" s="94"/>
      <c r="E33" s="94"/>
      <c r="F33" s="94"/>
      <c r="G33" s="94"/>
      <c r="H33" s="173">
        <f t="shared" si="9"/>
        <v>0</v>
      </c>
      <c r="I33" s="79"/>
      <c r="J33" s="94"/>
      <c r="K33" s="80"/>
    </row>
    <row r="34" spans="1:14" ht="16.5" thickBot="1" x14ac:dyDescent="0.3">
      <c r="A34" s="126"/>
      <c r="B34" s="127"/>
      <c r="C34" s="94"/>
      <c r="D34" s="94"/>
      <c r="E34" s="94"/>
      <c r="F34" s="94"/>
      <c r="G34" s="94"/>
      <c r="H34" s="173">
        <f t="shared" si="9"/>
        <v>0</v>
      </c>
      <c r="I34" s="79"/>
      <c r="J34" s="94"/>
      <c r="K34" s="80"/>
    </row>
    <row r="35" spans="1:14" ht="16.5" thickBot="1" x14ac:dyDescent="0.3">
      <c r="A35" s="128" t="s">
        <v>130</v>
      </c>
      <c r="B35" s="99"/>
      <c r="C35" s="129">
        <f t="shared" ref="C35:H35" si="10">C28-C32-C33-C34</f>
        <v>0</v>
      </c>
      <c r="D35" s="129">
        <f t="shared" si="10"/>
        <v>0</v>
      </c>
      <c r="E35" s="129">
        <f t="shared" si="10"/>
        <v>0</v>
      </c>
      <c r="F35" s="129">
        <f t="shared" si="10"/>
        <v>0</v>
      </c>
      <c r="G35" s="129">
        <f t="shared" si="10"/>
        <v>0</v>
      </c>
      <c r="H35" s="129">
        <f t="shared" si="10"/>
        <v>0</v>
      </c>
      <c r="I35" s="130"/>
      <c r="J35" s="129">
        <f>J28-J32-J33-J34</f>
        <v>0</v>
      </c>
      <c r="K35" s="80" t="s">
        <v>131</v>
      </c>
      <c r="L35" s="26"/>
      <c r="N35" s="13"/>
    </row>
    <row r="36" spans="1:14" x14ac:dyDescent="0.25">
      <c r="K36" s="80"/>
    </row>
    <row r="37" spans="1:14" x14ac:dyDescent="0.25">
      <c r="A37" s="36"/>
      <c r="B37" s="40"/>
      <c r="C37" s="79"/>
      <c r="D37" s="79"/>
      <c r="E37" s="79"/>
      <c r="F37" s="79"/>
      <c r="G37" s="79"/>
      <c r="H37" s="79"/>
      <c r="I37" s="79"/>
      <c r="J37" s="79"/>
      <c r="K37" s="80"/>
    </row>
    <row r="38" spans="1:14" x14ac:dyDescent="0.25">
      <c r="A38" s="81" t="s">
        <v>132</v>
      </c>
      <c r="B38" s="46"/>
      <c r="C38" s="79"/>
      <c r="D38" s="79"/>
      <c r="E38" s="79"/>
      <c r="F38" s="79"/>
      <c r="G38" s="79"/>
      <c r="H38" s="79"/>
      <c r="I38" s="79"/>
      <c r="J38" s="79"/>
      <c r="K38" s="80"/>
    </row>
    <row r="39" spans="1:14" x14ac:dyDescent="0.25">
      <c r="A39" s="82" t="s">
        <v>102</v>
      </c>
      <c r="B39" s="83"/>
      <c r="C39" s="106">
        <f>C35</f>
        <v>0</v>
      </c>
      <c r="D39" s="79"/>
      <c r="E39" s="79"/>
      <c r="F39" s="79"/>
      <c r="G39" s="79"/>
      <c r="H39" s="178">
        <f>SUM(C39:G39)</f>
        <v>0</v>
      </c>
      <c r="I39" s="79"/>
      <c r="J39" s="132"/>
      <c r="K39" s="80"/>
    </row>
    <row r="40" spans="1:14" ht="16.5" x14ac:dyDescent="0.3">
      <c r="A40" s="92" t="s">
        <v>103</v>
      </c>
      <c r="B40" s="121"/>
      <c r="C40" s="79"/>
      <c r="D40" s="106">
        <f>D35</f>
        <v>0</v>
      </c>
      <c r="E40" s="133"/>
      <c r="F40" s="79"/>
      <c r="G40" s="79"/>
      <c r="H40" s="178">
        <f>SUM(C40:G40)</f>
        <v>0</v>
      </c>
      <c r="I40" s="79"/>
      <c r="J40" s="125"/>
      <c r="K40" s="135" t="s">
        <v>131</v>
      </c>
    </row>
    <row r="41" spans="1:14" ht="16.5" x14ac:dyDescent="0.3">
      <c r="A41" s="87" t="s">
        <v>61</v>
      </c>
      <c r="B41" s="105"/>
      <c r="C41" s="79"/>
      <c r="D41" s="79"/>
      <c r="E41" s="106">
        <f>E35</f>
        <v>0</v>
      </c>
      <c r="F41" s="118"/>
      <c r="G41" s="79"/>
      <c r="H41" s="178">
        <f>SUM(C41:G41)</f>
        <v>0</v>
      </c>
      <c r="I41" s="79"/>
      <c r="J41" s="125"/>
      <c r="K41" s="136"/>
    </row>
    <row r="42" spans="1:14" ht="16.5" x14ac:dyDescent="0.3">
      <c r="A42" s="137" t="s">
        <v>133</v>
      </c>
      <c r="B42" s="109"/>
      <c r="C42" s="79"/>
      <c r="D42" s="79"/>
      <c r="E42" s="79"/>
      <c r="F42" s="133"/>
      <c r="G42" s="79"/>
      <c r="H42" s="179">
        <f>SUM(H39:H41)</f>
        <v>0</v>
      </c>
      <c r="I42" s="138"/>
      <c r="J42" s="139">
        <f>SUM(J39:J41)</f>
        <v>0</v>
      </c>
      <c r="K42" s="136"/>
    </row>
    <row r="43" spans="1:14" ht="16.5" x14ac:dyDescent="0.3">
      <c r="A43" s="87" t="s">
        <v>134</v>
      </c>
      <c r="B43" s="105"/>
      <c r="C43" s="79"/>
      <c r="D43" s="79"/>
      <c r="E43" s="79"/>
      <c r="F43" s="110">
        <f>F35</f>
        <v>0</v>
      </c>
      <c r="G43" s="118"/>
      <c r="H43" s="178">
        <f>SUM(C43:G43)</f>
        <v>0</v>
      </c>
      <c r="I43" s="79"/>
      <c r="J43" s="140"/>
      <c r="K43" s="136"/>
    </row>
    <row r="44" spans="1:14" ht="17.25" thickBot="1" x14ac:dyDescent="0.35">
      <c r="A44" s="180" t="s">
        <v>104</v>
      </c>
      <c r="B44" s="105"/>
      <c r="C44" s="79"/>
      <c r="D44" s="79"/>
      <c r="E44" s="79"/>
      <c r="F44" s="79"/>
      <c r="G44" s="110">
        <f>G35</f>
        <v>0</v>
      </c>
      <c r="H44" s="178">
        <f>SUM(C44:G44)</f>
        <v>0</v>
      </c>
      <c r="I44" s="79"/>
      <c r="J44" s="140"/>
      <c r="K44" s="136"/>
    </row>
    <row r="45" spans="1:14" ht="17.25" thickBot="1" x14ac:dyDescent="0.35">
      <c r="A45" s="141" t="s">
        <v>135</v>
      </c>
      <c r="B45" s="142"/>
      <c r="C45" s="129">
        <f>SUM(C39:C43)</f>
        <v>0</v>
      </c>
      <c r="D45" s="129">
        <f>SUM(D39:D43)</f>
        <v>0</v>
      </c>
      <c r="E45" s="129">
        <f>SUM(E39:E43)</f>
        <v>0</v>
      </c>
      <c r="F45" s="129">
        <f>SUM(F39:F43)</f>
        <v>0</v>
      </c>
      <c r="G45" s="129">
        <f>SUM(G39:G43)</f>
        <v>0</v>
      </c>
      <c r="H45" s="178">
        <f>SUM(H42:H44)</f>
        <v>0</v>
      </c>
      <c r="I45" s="130"/>
      <c r="J45" s="143">
        <f>SUM(J42:J44)</f>
        <v>0</v>
      </c>
      <c r="K45" s="136"/>
    </row>
    <row r="46" spans="1:14" x14ac:dyDescent="0.25">
      <c r="A46" s="36"/>
      <c r="B46" s="36"/>
      <c r="C46" s="36"/>
      <c r="D46" s="36"/>
      <c r="E46" s="79"/>
      <c r="F46" s="36"/>
      <c r="G46" s="36"/>
      <c r="H46" s="79"/>
      <c r="I46" s="36"/>
      <c r="J46" s="79"/>
      <c r="K46" s="36"/>
    </row>
    <row r="47" spans="1:14" ht="18" x14ac:dyDescent="0.25">
      <c r="A47" s="36"/>
      <c r="B47" s="36"/>
      <c r="C47" s="36"/>
      <c r="D47" s="36"/>
      <c r="E47" s="79"/>
      <c r="F47" s="144" t="s">
        <v>136</v>
      </c>
      <c r="G47" s="144"/>
      <c r="H47" s="145"/>
      <c r="I47" s="144"/>
      <c r="J47" s="79"/>
      <c r="K47" s="36"/>
    </row>
    <row r="48" spans="1:14" ht="18" x14ac:dyDescent="0.25">
      <c r="A48" s="36"/>
      <c r="B48" s="36"/>
      <c r="C48" s="36"/>
      <c r="D48" s="36"/>
      <c r="E48" s="79"/>
      <c r="F48" s="144"/>
      <c r="G48" s="144"/>
      <c r="H48" s="145"/>
      <c r="I48" s="144"/>
      <c r="J48" s="79"/>
      <c r="K48" s="36"/>
    </row>
    <row r="49" spans="1:11" ht="18.75" x14ac:dyDescent="0.3">
      <c r="A49" s="36"/>
      <c r="B49" s="36"/>
      <c r="C49" s="36"/>
      <c r="D49" s="36"/>
      <c r="E49" s="79"/>
      <c r="F49" s="146"/>
      <c r="G49" s="146"/>
      <c r="H49" s="146"/>
      <c r="I49" s="146"/>
      <c r="J49" s="79"/>
      <c r="K49" s="36"/>
    </row>
    <row r="50" spans="1:11" ht="18.75" x14ac:dyDescent="0.3">
      <c r="A50" s="36"/>
      <c r="B50" s="36"/>
      <c r="C50" s="36"/>
      <c r="D50" s="36"/>
      <c r="E50" s="79"/>
      <c r="F50" s="146"/>
      <c r="G50" s="146"/>
      <c r="H50" s="146"/>
      <c r="I50" s="146"/>
      <c r="J50" s="79"/>
      <c r="K50" s="36"/>
    </row>
    <row r="51" spans="1:11" ht="18" x14ac:dyDescent="0.25">
      <c r="A51" s="36"/>
      <c r="B51" s="36"/>
      <c r="C51" s="36"/>
      <c r="D51" s="36"/>
      <c r="E51" s="79"/>
      <c r="F51" s="144" t="s">
        <v>137</v>
      </c>
      <c r="G51" s="144"/>
      <c r="H51" s="145"/>
      <c r="I51" s="144"/>
      <c r="J51" s="79"/>
      <c r="K51" s="36"/>
    </row>
    <row r="52" spans="1:11" ht="18" x14ac:dyDescent="0.25">
      <c r="A52" s="36"/>
      <c r="B52" s="36"/>
      <c r="C52" s="36"/>
      <c r="D52" s="36"/>
      <c r="E52" s="36"/>
      <c r="F52" s="147"/>
      <c r="G52" s="144"/>
      <c r="H52" s="145"/>
      <c r="I52" s="144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148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149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198"/>
      <c r="B58" s="198"/>
      <c r="C58" s="198"/>
      <c r="D58" s="198"/>
      <c r="E58" s="198"/>
      <c r="F58" s="198"/>
      <c r="G58" s="198"/>
      <c r="H58" s="198"/>
      <c r="I58" s="36"/>
      <c r="J58" s="36"/>
      <c r="K58" s="36"/>
    </row>
    <row r="59" spans="1:1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36"/>
    </row>
    <row r="60" spans="1:11" x14ac:dyDescent="0.25">
      <c r="B60" s="151"/>
      <c r="C60" s="151"/>
      <c r="D60" s="151"/>
      <c r="E60" s="150"/>
      <c r="F60" s="150"/>
      <c r="G60" s="150"/>
      <c r="H60" s="150"/>
      <c r="I60" s="150"/>
      <c r="J60" s="150"/>
      <c r="K60" s="36"/>
    </row>
    <row r="61" spans="1:11" x14ac:dyDescent="0.25">
      <c r="B61" s="150"/>
      <c r="C61" s="150"/>
      <c r="D61" s="150"/>
      <c r="E61" s="150"/>
      <c r="F61" s="150"/>
      <c r="G61" s="150"/>
      <c r="H61" s="150"/>
      <c r="I61" s="150"/>
      <c r="J61" s="150"/>
      <c r="K61" s="36"/>
    </row>
    <row r="62" spans="1:11" x14ac:dyDescent="0.25">
      <c r="B62" s="150"/>
      <c r="C62" s="150"/>
      <c r="D62" s="150"/>
      <c r="E62" s="150"/>
      <c r="F62" s="150"/>
      <c r="G62" s="150"/>
      <c r="H62" s="150"/>
      <c r="I62" s="150"/>
      <c r="J62" s="150"/>
      <c r="K62" s="36"/>
    </row>
    <row r="63" spans="1:11" x14ac:dyDescent="0.25">
      <c r="K63" s="36"/>
    </row>
    <row r="74" spans="1:11" x14ac:dyDescent="0.25">
      <c r="A74" s="34"/>
      <c r="B74" s="35"/>
      <c r="C74" s="35"/>
      <c r="D74" s="35"/>
      <c r="E74" s="35"/>
      <c r="F74" s="197"/>
      <c r="G74" s="197"/>
      <c r="H74" s="197"/>
      <c r="I74" s="197"/>
      <c r="J74" s="35"/>
      <c r="K74" s="36"/>
    </row>
    <row r="75" spans="1:11" x14ac:dyDescent="0.25">
      <c r="A75" s="36"/>
      <c r="B75" s="36"/>
      <c r="C75" s="36"/>
      <c r="D75" s="36"/>
      <c r="E75" s="36"/>
      <c r="F75" s="37"/>
      <c r="G75" s="37"/>
      <c r="H75" s="37"/>
      <c r="I75" s="37"/>
      <c r="J75" s="35"/>
      <c r="K75" s="36"/>
    </row>
    <row r="76" spans="1:11" ht="23.25" x14ac:dyDescent="0.35">
      <c r="A76" s="36"/>
      <c r="B76" s="36"/>
      <c r="C76" s="38"/>
      <c r="D76" s="36"/>
      <c r="E76" s="36"/>
      <c r="F76" s="37"/>
      <c r="G76" s="37"/>
      <c r="H76" s="37"/>
      <c r="I76" s="37"/>
      <c r="J76" s="35"/>
      <c r="K76" s="36"/>
    </row>
    <row r="77" spans="1:11" ht="16.5" thickBot="1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0"/>
    </row>
    <row r="78" spans="1:11" x14ac:dyDescent="0.25">
      <c r="A78" s="41"/>
      <c r="B78" s="152"/>
      <c r="C78" s="43"/>
      <c r="D78" s="44"/>
      <c r="E78" s="44"/>
      <c r="F78" s="44"/>
      <c r="G78" s="44"/>
      <c r="H78" s="44"/>
      <c r="I78" s="45"/>
      <c r="J78" s="43"/>
      <c r="K78" s="41"/>
    </row>
    <row r="79" spans="1:11" ht="16.5" thickBot="1" x14ac:dyDescent="0.3">
      <c r="A79" s="40"/>
      <c r="B79" s="40"/>
      <c r="C79" s="47"/>
      <c r="D79" s="48"/>
      <c r="E79" s="48"/>
      <c r="F79" s="48"/>
      <c r="G79" s="48"/>
      <c r="H79" s="48"/>
      <c r="I79" s="40"/>
      <c r="J79" s="47"/>
      <c r="K79" s="40"/>
    </row>
    <row r="80" spans="1:11" x14ac:dyDescent="0.25">
      <c r="A80" s="40"/>
      <c r="B80" s="40"/>
      <c r="C80" s="40"/>
      <c r="D80" s="40"/>
      <c r="E80" s="40"/>
      <c r="F80" s="40"/>
      <c r="G80" s="40"/>
      <c r="H80" s="49"/>
      <c r="I80" s="40"/>
      <c r="J80" s="49"/>
      <c r="K80" s="40"/>
    </row>
    <row r="81" spans="1:11" x14ac:dyDescent="0.25">
      <c r="A81" s="50"/>
      <c r="B81" s="50"/>
      <c r="C81" s="51"/>
      <c r="D81" s="52"/>
      <c r="E81" s="52"/>
      <c r="F81" s="52"/>
      <c r="G81" s="52"/>
      <c r="H81" s="51"/>
      <c r="I81" s="52"/>
      <c r="J81" s="51"/>
      <c r="K81" s="53"/>
    </row>
    <row r="82" spans="1:11" x14ac:dyDescent="0.25">
      <c r="A82" s="54"/>
      <c r="B82" s="55"/>
      <c r="C82" s="56"/>
      <c r="D82" s="57"/>
      <c r="E82" s="57"/>
      <c r="F82" s="58"/>
      <c r="G82" s="58"/>
      <c r="H82" s="59"/>
      <c r="I82" s="60"/>
      <c r="J82" s="61"/>
      <c r="K82" s="53"/>
    </row>
    <row r="83" spans="1:11" x14ac:dyDescent="0.25">
      <c r="A83" s="63"/>
      <c r="B83" s="64"/>
      <c r="C83" s="65"/>
      <c r="D83" s="66"/>
      <c r="E83" s="66"/>
      <c r="F83" s="65"/>
      <c r="G83" s="67"/>
      <c r="H83" s="68"/>
      <c r="I83" s="60"/>
      <c r="J83" s="69"/>
      <c r="K83" s="53"/>
    </row>
    <row r="84" spans="1:11" ht="16.5" thickBot="1" x14ac:dyDescent="0.3">
      <c r="A84" s="63"/>
      <c r="B84" s="70"/>
      <c r="C84" s="71"/>
      <c r="D84" s="71"/>
      <c r="E84" s="71"/>
      <c r="F84" s="71"/>
      <c r="G84" s="72"/>
      <c r="H84" s="73"/>
      <c r="I84" s="60"/>
      <c r="J84" s="74"/>
      <c r="K84" s="53"/>
    </row>
    <row r="85" spans="1:11" ht="16.5" thickBot="1" x14ac:dyDescent="0.3">
      <c r="A85" s="75"/>
      <c r="B85" s="153"/>
      <c r="C85" s="77"/>
      <c r="D85" s="78"/>
      <c r="E85" s="78"/>
      <c r="F85" s="77"/>
      <c r="G85" s="78"/>
      <c r="H85" s="77"/>
      <c r="I85" s="79"/>
      <c r="J85" s="77"/>
      <c r="K85" s="40"/>
    </row>
    <row r="86" spans="1:11" x14ac:dyDescent="0.25">
      <c r="A86" s="36"/>
      <c r="B86" s="36"/>
      <c r="C86" s="79"/>
      <c r="D86" s="79"/>
      <c r="E86" s="79"/>
      <c r="F86" s="79"/>
      <c r="G86" s="79"/>
      <c r="H86" s="79"/>
      <c r="I86" s="79"/>
      <c r="J86" s="79"/>
      <c r="K86" s="40"/>
    </row>
    <row r="87" spans="1:11" x14ac:dyDescent="0.25">
      <c r="A87" s="81"/>
      <c r="B87" s="81"/>
      <c r="C87" s="79"/>
      <c r="D87" s="79"/>
      <c r="E87" s="79"/>
      <c r="F87" s="79"/>
      <c r="G87" s="79"/>
      <c r="H87" s="79"/>
      <c r="I87" s="79"/>
      <c r="J87" s="79"/>
      <c r="K87" s="40"/>
    </row>
    <row r="88" spans="1:11" x14ac:dyDescent="0.25">
      <c r="A88" s="82"/>
      <c r="B88" s="83"/>
      <c r="C88" s="84"/>
      <c r="D88" s="84"/>
      <c r="E88" s="84"/>
      <c r="F88" s="84"/>
      <c r="G88" s="84"/>
      <c r="H88" s="85"/>
      <c r="I88" s="79"/>
      <c r="J88" s="86"/>
      <c r="K88" s="40"/>
    </row>
    <row r="89" spans="1:11" x14ac:dyDescent="0.25">
      <c r="A89" s="87"/>
      <c r="B89" s="88"/>
      <c r="C89" s="89"/>
      <c r="D89" s="89"/>
      <c r="E89" s="89"/>
      <c r="F89" s="89"/>
      <c r="G89" s="89"/>
      <c r="H89" s="90"/>
      <c r="I89" s="79"/>
      <c r="J89" s="91"/>
      <c r="K89" s="40"/>
    </row>
    <row r="90" spans="1:11" x14ac:dyDescent="0.25">
      <c r="A90" s="87"/>
      <c r="B90" s="88"/>
      <c r="C90" s="89"/>
      <c r="D90" s="89"/>
      <c r="E90" s="89"/>
      <c r="F90" s="89"/>
      <c r="G90" s="89"/>
      <c r="H90" s="90"/>
      <c r="I90" s="79"/>
      <c r="J90" s="91"/>
      <c r="K90" s="40"/>
    </row>
    <row r="91" spans="1:11" x14ac:dyDescent="0.25">
      <c r="A91" s="92"/>
      <c r="B91" s="93"/>
      <c r="C91" s="89"/>
      <c r="D91" s="94"/>
      <c r="E91" s="94"/>
      <c r="F91" s="94"/>
      <c r="G91" s="89"/>
      <c r="H91" s="90"/>
      <c r="I91" s="79"/>
      <c r="J91" s="91"/>
      <c r="K91" s="40"/>
    </row>
    <row r="92" spans="1:11" ht="16.5" thickBot="1" x14ac:dyDescent="0.3">
      <c r="A92" s="87"/>
      <c r="B92" s="95"/>
      <c r="C92" s="96"/>
      <c r="D92" s="96"/>
      <c r="E92" s="96"/>
      <c r="F92" s="96"/>
      <c r="G92" s="96"/>
      <c r="H92" s="97"/>
      <c r="I92" s="79"/>
      <c r="J92" s="98"/>
      <c r="K92" s="40"/>
    </row>
    <row r="93" spans="1:11" ht="16.5" thickBot="1" x14ac:dyDescent="0.3">
      <c r="A93" s="75"/>
      <c r="B93" s="154"/>
      <c r="C93" s="77"/>
      <c r="D93" s="100"/>
      <c r="E93" s="100"/>
      <c r="F93" s="100"/>
      <c r="G93" s="78"/>
      <c r="H93" s="101"/>
      <c r="I93" s="79"/>
      <c r="J93" s="77"/>
      <c r="K93" s="40"/>
    </row>
    <row r="94" spans="1:11" x14ac:dyDescent="0.25">
      <c r="A94" s="36"/>
      <c r="B94" s="40"/>
      <c r="C94" s="79"/>
      <c r="D94" s="79"/>
      <c r="E94" s="79"/>
      <c r="F94" s="79"/>
      <c r="G94" s="79"/>
      <c r="H94" s="79"/>
      <c r="I94" s="79"/>
      <c r="J94" s="79"/>
      <c r="K94" s="40"/>
    </row>
    <row r="95" spans="1:11" x14ac:dyDescent="0.25">
      <c r="A95" s="155"/>
      <c r="B95" s="103"/>
      <c r="C95" s="84"/>
      <c r="D95" s="84"/>
      <c r="E95" s="84"/>
      <c r="F95" s="84"/>
      <c r="G95" s="84"/>
      <c r="H95" s="85"/>
      <c r="I95" s="79"/>
      <c r="J95" s="86"/>
      <c r="K95" s="40"/>
    </row>
    <row r="96" spans="1:11" x14ac:dyDescent="0.25">
      <c r="A96" s="36"/>
      <c r="B96" s="40"/>
      <c r="C96" s="79"/>
      <c r="D96" s="79"/>
      <c r="E96" s="79"/>
      <c r="F96" s="79"/>
      <c r="G96" s="79"/>
      <c r="H96" s="79"/>
      <c r="I96" s="79"/>
      <c r="J96" s="79"/>
      <c r="K96" s="40"/>
    </row>
    <row r="97" spans="1:11" x14ac:dyDescent="0.25">
      <c r="A97" s="111"/>
      <c r="B97" s="112"/>
      <c r="C97" s="113"/>
      <c r="D97" s="85"/>
      <c r="E97" s="85"/>
      <c r="F97" s="85"/>
      <c r="G97" s="85"/>
      <c r="H97" s="85"/>
      <c r="I97" s="79"/>
      <c r="J97" s="114"/>
      <c r="K97" s="40"/>
    </row>
    <row r="98" spans="1:11" x14ac:dyDescent="0.25">
      <c r="A98" s="36"/>
      <c r="B98" s="40"/>
      <c r="C98" s="79"/>
      <c r="D98" s="79"/>
      <c r="E98" s="79"/>
      <c r="F98" s="79"/>
      <c r="G98" s="79"/>
      <c r="H98" s="79"/>
      <c r="I98" s="79"/>
      <c r="J98" s="79"/>
      <c r="K98" s="40"/>
    </row>
    <row r="99" spans="1:11" ht="16.5" thickBot="1" x14ac:dyDescent="0.3">
      <c r="A99" s="150"/>
      <c r="B99" s="156"/>
      <c r="C99" s="150"/>
      <c r="D99" s="150"/>
      <c r="E99" s="150"/>
      <c r="F99" s="150"/>
      <c r="G99" s="150"/>
      <c r="H99" s="150"/>
      <c r="I99" s="150"/>
      <c r="J99" s="150"/>
      <c r="K99" s="40"/>
    </row>
    <row r="100" spans="1:11" ht="16.5" thickBot="1" x14ac:dyDescent="0.3">
      <c r="A100" s="115"/>
      <c r="B100" s="157"/>
      <c r="C100" s="117"/>
      <c r="D100" s="117"/>
      <c r="E100" s="117"/>
      <c r="F100" s="117"/>
      <c r="G100" s="117"/>
      <c r="H100" s="117"/>
      <c r="I100" s="79"/>
      <c r="J100" s="117"/>
      <c r="K100" s="40"/>
    </row>
    <row r="101" spans="1:11" x14ac:dyDescent="0.25">
      <c r="A101" s="36"/>
      <c r="B101" s="40"/>
      <c r="C101" s="79"/>
      <c r="D101" s="79"/>
      <c r="E101" s="79"/>
      <c r="F101" s="79"/>
      <c r="G101" s="79"/>
      <c r="H101" s="79"/>
      <c r="I101" s="79"/>
      <c r="J101" s="79"/>
      <c r="K101" s="40"/>
    </row>
    <row r="102" spans="1:11" x14ac:dyDescent="0.25">
      <c r="A102" s="158"/>
      <c r="B102" s="120"/>
      <c r="C102" s="84"/>
      <c r="D102" s="84"/>
      <c r="E102" s="84"/>
      <c r="F102" s="84"/>
      <c r="G102" s="84"/>
      <c r="H102" s="85"/>
      <c r="I102" s="79"/>
      <c r="J102" s="86"/>
      <c r="K102" s="40"/>
    </row>
    <row r="103" spans="1:11" x14ac:dyDescent="0.25">
      <c r="A103" s="159"/>
      <c r="B103" s="160"/>
      <c r="C103" s="89"/>
      <c r="D103" s="89"/>
      <c r="E103" s="89"/>
      <c r="F103" s="89"/>
      <c r="G103" s="89"/>
      <c r="H103" s="90"/>
      <c r="I103" s="79"/>
      <c r="J103" s="91"/>
      <c r="K103" s="40"/>
    </row>
    <row r="104" spans="1:11" x14ac:dyDescent="0.25">
      <c r="A104" s="87"/>
      <c r="B104" s="161"/>
      <c r="C104" s="94"/>
      <c r="D104" s="94"/>
      <c r="E104" s="94"/>
      <c r="F104" s="94"/>
      <c r="G104" s="94"/>
      <c r="H104" s="124"/>
      <c r="I104" s="79"/>
      <c r="J104" s="125"/>
      <c r="K104" s="40"/>
    </row>
    <row r="105" spans="1:11" x14ac:dyDescent="0.25">
      <c r="A105" s="92"/>
      <c r="B105" s="93"/>
      <c r="C105" s="94"/>
      <c r="D105" s="94"/>
      <c r="E105" s="94"/>
      <c r="F105" s="94"/>
      <c r="G105" s="94"/>
      <c r="H105" s="124"/>
      <c r="I105" s="79"/>
      <c r="J105" s="125"/>
      <c r="K105" s="40"/>
    </row>
    <row r="106" spans="1:11" ht="16.5" thickBot="1" x14ac:dyDescent="0.3">
      <c r="A106" s="36"/>
      <c r="B106" s="40"/>
      <c r="C106" s="79"/>
      <c r="D106" s="79"/>
      <c r="E106" s="79"/>
      <c r="F106" s="79"/>
      <c r="G106" s="79"/>
      <c r="H106" s="79"/>
      <c r="I106" s="79"/>
      <c r="J106" s="79"/>
      <c r="K106" s="40"/>
    </row>
    <row r="107" spans="1:11" ht="16.5" thickBot="1" x14ac:dyDescent="0.3">
      <c r="A107" s="162"/>
      <c r="B107" s="154"/>
      <c r="C107" s="163"/>
      <c r="D107" s="163"/>
      <c r="E107" s="163"/>
      <c r="F107" s="163"/>
      <c r="G107" s="163"/>
      <c r="H107" s="163"/>
      <c r="I107" s="79"/>
      <c r="J107" s="163"/>
      <c r="K107" s="40"/>
    </row>
    <row r="108" spans="1:11" x14ac:dyDescent="0.25">
      <c r="A108" s="36"/>
      <c r="B108" s="40"/>
      <c r="C108" s="79"/>
      <c r="D108" s="79"/>
      <c r="E108" s="79"/>
      <c r="F108" s="79"/>
      <c r="G108" s="79"/>
      <c r="H108" s="79"/>
      <c r="I108" s="79"/>
      <c r="J108" s="79"/>
      <c r="K108" s="40"/>
    </row>
    <row r="109" spans="1:11" x14ac:dyDescent="0.25">
      <c r="A109" s="81"/>
      <c r="B109" s="46"/>
      <c r="C109" s="79"/>
      <c r="D109" s="79"/>
      <c r="E109" s="79"/>
      <c r="F109" s="79"/>
      <c r="G109" s="79"/>
      <c r="H109" s="79"/>
      <c r="I109" s="79"/>
      <c r="J109" s="79"/>
      <c r="K109" s="40"/>
    </row>
    <row r="110" spans="1:11" x14ac:dyDescent="0.25">
      <c r="A110" s="82"/>
      <c r="B110" s="83"/>
      <c r="C110" s="85"/>
      <c r="D110" s="79"/>
      <c r="E110" s="79"/>
      <c r="F110" s="79"/>
      <c r="G110" s="79"/>
      <c r="H110" s="131"/>
      <c r="I110" s="79"/>
      <c r="J110" s="132"/>
      <c r="K110" s="40"/>
    </row>
    <row r="111" spans="1:11" ht="16.5" x14ac:dyDescent="0.3">
      <c r="A111" s="92"/>
      <c r="B111" s="164"/>
      <c r="C111" s="79"/>
      <c r="D111" s="114"/>
      <c r="E111" s="133"/>
      <c r="F111" s="79"/>
      <c r="G111" s="79"/>
      <c r="H111" s="134"/>
      <c r="I111" s="79"/>
      <c r="J111" s="125"/>
      <c r="K111" s="136"/>
    </row>
    <row r="112" spans="1:11" ht="16.5" x14ac:dyDescent="0.3">
      <c r="A112" s="165"/>
      <c r="B112" s="40"/>
      <c r="C112" s="79"/>
      <c r="D112" s="79"/>
      <c r="E112" s="79"/>
      <c r="F112" s="114"/>
      <c r="G112" s="79"/>
      <c r="H112" s="134"/>
      <c r="I112" s="79"/>
      <c r="J112" s="125"/>
      <c r="K112" s="136"/>
    </row>
    <row r="113" spans="1:11" ht="16.5" x14ac:dyDescent="0.3">
      <c r="A113" s="166"/>
      <c r="B113" s="40"/>
      <c r="C113" s="79"/>
      <c r="D113" s="79"/>
      <c r="E113" s="79"/>
      <c r="F113" s="167"/>
      <c r="G113" s="79"/>
      <c r="H113" s="168"/>
      <c r="I113" s="79"/>
      <c r="J113" s="169"/>
      <c r="K113" s="136"/>
    </row>
    <row r="114" spans="1:11" ht="17.25" thickBot="1" x14ac:dyDescent="0.35">
      <c r="A114" s="165"/>
      <c r="B114" s="40"/>
      <c r="C114" s="79"/>
      <c r="D114" s="79"/>
      <c r="E114" s="79"/>
      <c r="F114" s="79"/>
      <c r="G114" s="170"/>
      <c r="H114" s="168"/>
      <c r="I114" s="79"/>
      <c r="J114" s="169"/>
      <c r="K114" s="136"/>
    </row>
    <row r="115" spans="1:11" ht="17.25" thickBot="1" x14ac:dyDescent="0.35">
      <c r="A115" s="75"/>
      <c r="B115" s="153"/>
      <c r="C115" s="163"/>
      <c r="D115" s="77"/>
      <c r="E115" s="78"/>
      <c r="F115" s="78"/>
      <c r="G115" s="77"/>
      <c r="H115" s="100"/>
      <c r="I115" s="79"/>
      <c r="J115" s="77"/>
      <c r="K115" s="136"/>
    </row>
    <row r="116" spans="1:1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x14ac:dyDescent="0.25">
      <c r="A118" s="171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x14ac:dyDescent="0.25">
      <c r="A122" s="149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</sheetData>
  <customSheetViews>
    <customSheetView guid="{82B6B247-B907-465B-A456-FF77C55D61FE}" scale="85">
      <selection activeCell="A42" sqref="A42"/>
      <pageMargins left="0.70866141732283472" right="0.70866141732283472" top="0.74803149606299213" bottom="0.74803149606299213" header="0.31496062992125984" footer="0.31496062992125984"/>
      <pageSetup paperSize="9" scale="65" orientation="portrait" horizontalDpi="288" verticalDpi="288" r:id="rId1"/>
    </customSheetView>
    <customSheetView guid="{A3E7DD35-51EB-444B-BE27-E05957A8EE12}" showPageBreaks="1" printArea="1" topLeftCell="A19">
      <selection activeCell="A34" sqref="A34"/>
      <pageMargins left="0.70866141732283472" right="0.70866141732283472" top="0.74803149606299213" bottom="0.74803149606299213" header="0.31496062992125984" footer="0.31496062992125984"/>
      <pageSetup paperSize="9" scale="65" orientation="portrait" horizontalDpi="288" verticalDpi="288" r:id="rId2"/>
    </customSheetView>
    <customSheetView guid="{7BDED410-4822-4373-BA08-70906CB5023A}" topLeftCell="A4">
      <selection activeCell="A2" sqref="A2:XFD2"/>
      <pageMargins left="0.70866141732283472" right="0.70866141732283472" top="0.74803149606299213" bottom="0.74803149606299213" header="0.31496062992125984" footer="0.31496062992125984"/>
      <pageSetup paperSize="9" scale="65" orientation="portrait" horizontalDpi="288" verticalDpi="288" r:id="rId3"/>
    </customSheetView>
    <customSheetView guid="{B1C23B89-A86C-7B40-AB76-46A8A0B13317}" topLeftCell="A7">
      <selection activeCell="A2" sqref="A2:XFD2"/>
      <pageMargins left="0.70866141732283472" right="0.70866141732283472" top="0.74803149606299213" bottom="0.74803149606299213" header="0.31496062992125984" footer="0.31496062992125984"/>
      <pageSetup paperSize="9" scale="65" orientation="portrait" horizontalDpi="288" verticalDpi="288" r:id="rId4"/>
    </customSheetView>
    <customSheetView guid="{E93D1C9E-8C58-4A34-94E7-9793FDC6C3A6}" scale="85" showPageBreaks="1" printArea="1" topLeftCell="A7">
      <selection activeCell="A32" sqref="A32"/>
      <pageMargins left="0.70866141732283472" right="0.70866141732283472" top="0.74803149606299213" bottom="0.74803149606299213" header="0.31496062992125984" footer="0.31496062992125984"/>
      <pageSetup paperSize="9" scale="65" orientation="portrait" horizontalDpi="288" verticalDpi="288" r:id="rId5"/>
    </customSheetView>
    <customSheetView guid="{642C7DF6-12C7-4075-B19A-1DED3D2038E0}" scale="85" showPageBreaks="1" fitToPage="1" printArea="1" topLeftCell="A25">
      <selection activeCell="E18" sqref="E18"/>
      <pageMargins left="0.70866141732283472" right="0.70866141732283472" top="0.74803149606299213" bottom="0.74803149606299213" header="0.31496062992125984" footer="0.31496062992125984"/>
      <pageSetup paperSize="9" scale="61" orientation="portrait" horizontalDpi="288" verticalDpi="288" r:id="rId6"/>
    </customSheetView>
  </customSheetViews>
  <mergeCells count="3">
    <mergeCell ref="F2:I2"/>
    <mergeCell ref="A58:H58"/>
    <mergeCell ref="F74:I74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288" verticalDpi="288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4" workbookViewId="0">
      <selection activeCell="A45" sqref="A45"/>
    </sheetView>
  </sheetViews>
  <sheetFormatPr defaultColWidth="8.875" defaultRowHeight="15.75" x14ac:dyDescent="0.25"/>
  <cols>
    <col min="1" max="1" width="64.625" customWidth="1"/>
  </cols>
  <sheetData>
    <row r="1" spans="1:6" x14ac:dyDescent="0.25">
      <c r="A1" s="181" t="s">
        <v>139</v>
      </c>
    </row>
    <row r="3" spans="1:6" x14ac:dyDescent="0.25">
      <c r="A3" s="34" t="s">
        <v>8</v>
      </c>
      <c r="B3" s="35" t="s">
        <v>138</v>
      </c>
      <c r="C3" s="37"/>
      <c r="D3" s="37"/>
      <c r="F3" s="35"/>
    </row>
    <row r="5" spans="1:6" x14ac:dyDescent="0.25">
      <c r="A5" s="13" t="s">
        <v>217</v>
      </c>
    </row>
    <row r="7" spans="1:6" x14ac:dyDescent="0.25">
      <c r="A7" s="13"/>
      <c r="B7" s="13"/>
      <c r="C7" s="182">
        <v>2023</v>
      </c>
      <c r="D7" s="182">
        <v>2022</v>
      </c>
    </row>
    <row r="8" spans="1:6" x14ac:dyDescent="0.25">
      <c r="A8" s="183" t="s">
        <v>140</v>
      </c>
      <c r="B8" s="184" t="s">
        <v>141</v>
      </c>
      <c r="C8" s="184" t="s">
        <v>9</v>
      </c>
      <c r="D8" s="184" t="s">
        <v>9</v>
      </c>
    </row>
    <row r="9" spans="1:6" x14ac:dyDescent="0.25">
      <c r="C9" s="26"/>
      <c r="D9" s="26"/>
    </row>
    <row r="10" spans="1:6" x14ac:dyDescent="0.25">
      <c r="A10" s="13" t="s">
        <v>142</v>
      </c>
      <c r="C10" s="26"/>
      <c r="D10" s="26"/>
    </row>
    <row r="11" spans="1:6" x14ac:dyDescent="0.25">
      <c r="A11" s="185" t="s">
        <v>143</v>
      </c>
      <c r="B11" s="185"/>
      <c r="C11" s="189">
        <f>C48</f>
        <v>0</v>
      </c>
      <c r="D11" s="189">
        <f>D48</f>
        <v>0</v>
      </c>
    </row>
    <row r="12" spans="1:6" x14ac:dyDescent="0.25">
      <c r="C12" s="26"/>
      <c r="D12" s="26"/>
    </row>
    <row r="13" spans="1:6" x14ac:dyDescent="0.25">
      <c r="A13" s="13" t="s">
        <v>144</v>
      </c>
      <c r="C13" s="26"/>
      <c r="D13" s="26"/>
    </row>
    <row r="14" spans="1:6" x14ac:dyDescent="0.25">
      <c r="A14" t="s">
        <v>145</v>
      </c>
      <c r="C14" s="26"/>
      <c r="D14" s="26"/>
    </row>
    <row r="15" spans="1:6" x14ac:dyDescent="0.25">
      <c r="A15" t="s">
        <v>146</v>
      </c>
      <c r="C15" s="26"/>
      <c r="D15" s="26"/>
    </row>
    <row r="16" spans="1:6" x14ac:dyDescent="0.25">
      <c r="A16" t="s">
        <v>147</v>
      </c>
      <c r="C16" s="26"/>
      <c r="D16" s="26"/>
    </row>
    <row r="17" spans="1:4" x14ac:dyDescent="0.25">
      <c r="A17" t="s">
        <v>148</v>
      </c>
      <c r="C17" s="26"/>
      <c r="D17" s="26"/>
    </row>
    <row r="18" spans="1:4" x14ac:dyDescent="0.25">
      <c r="A18" t="s">
        <v>149</v>
      </c>
      <c r="C18" s="26"/>
      <c r="D18" s="26"/>
    </row>
    <row r="19" spans="1:4" x14ac:dyDescent="0.25">
      <c r="A19" t="s">
        <v>150</v>
      </c>
      <c r="C19" s="26"/>
      <c r="D19" s="26"/>
    </row>
    <row r="20" spans="1:4" x14ac:dyDescent="0.25">
      <c r="A20" t="s">
        <v>151</v>
      </c>
      <c r="C20" s="26"/>
      <c r="D20" s="26"/>
    </row>
    <row r="21" spans="1:4" x14ac:dyDescent="0.25">
      <c r="A21" s="185"/>
      <c r="B21" s="185"/>
      <c r="C21" s="188"/>
      <c r="D21" s="188"/>
    </row>
    <row r="22" spans="1:4" x14ac:dyDescent="0.25">
      <c r="A22" s="187" t="s">
        <v>152</v>
      </c>
      <c r="C22" s="31">
        <f>SUM(C14:C21)</f>
        <v>0</v>
      </c>
      <c r="D22" s="31">
        <f>SUM(D14:D21)</f>
        <v>0</v>
      </c>
    </row>
    <row r="23" spans="1:4" x14ac:dyDescent="0.25">
      <c r="C23" s="26"/>
      <c r="D23" s="26"/>
    </row>
    <row r="24" spans="1:4" x14ac:dyDescent="0.25">
      <c r="A24" s="13" t="s">
        <v>153</v>
      </c>
      <c r="C24" s="26"/>
      <c r="D24" s="26"/>
    </row>
    <row r="25" spans="1:4" x14ac:dyDescent="0.25">
      <c r="A25" t="s">
        <v>154</v>
      </c>
      <c r="C25" s="26"/>
      <c r="D25" s="26"/>
    </row>
    <row r="26" spans="1:4" x14ac:dyDescent="0.25">
      <c r="A26" t="s">
        <v>155</v>
      </c>
      <c r="C26" s="26"/>
      <c r="D26" s="26"/>
    </row>
    <row r="27" spans="1:4" x14ac:dyDescent="0.25">
      <c r="A27" s="185"/>
      <c r="B27" s="185"/>
      <c r="C27" s="188"/>
      <c r="D27" s="188"/>
    </row>
    <row r="28" spans="1:4" x14ac:dyDescent="0.25">
      <c r="A28" s="13" t="s">
        <v>156</v>
      </c>
      <c r="C28" s="31">
        <f>C25+C26</f>
        <v>0</v>
      </c>
      <c r="D28" s="31">
        <f>D25-D26</f>
        <v>0</v>
      </c>
    </row>
    <row r="29" spans="1:4" x14ac:dyDescent="0.25">
      <c r="A29" s="13"/>
      <c r="C29" s="31"/>
      <c r="D29" s="31"/>
    </row>
    <row r="30" spans="1:4" x14ac:dyDescent="0.25">
      <c r="A30" s="13" t="s">
        <v>157</v>
      </c>
      <c r="C30" s="26">
        <f>C11+C22+C28</f>
        <v>0</v>
      </c>
      <c r="D30" s="26"/>
    </row>
    <row r="31" spans="1:4" x14ac:dyDescent="0.25">
      <c r="A31" s="186" t="s">
        <v>158</v>
      </c>
      <c r="C31" s="26">
        <f>D54</f>
        <v>0</v>
      </c>
      <c r="D31" s="26"/>
    </row>
    <row r="32" spans="1:4" x14ac:dyDescent="0.25">
      <c r="A32" s="187" t="s">
        <v>159</v>
      </c>
      <c r="C32" s="31">
        <f>SUM(C30:C31)</f>
        <v>0</v>
      </c>
      <c r="D32" s="31">
        <f>D54</f>
        <v>0</v>
      </c>
    </row>
    <row r="33" spans="1:4" x14ac:dyDescent="0.25">
      <c r="C33" s="26"/>
      <c r="D33" s="26"/>
    </row>
    <row r="34" spans="1:4" x14ac:dyDescent="0.25">
      <c r="C34" s="26"/>
      <c r="D34" s="26"/>
    </row>
    <row r="35" spans="1:4" x14ac:dyDescent="0.25">
      <c r="C35" s="182">
        <f>+C7</f>
        <v>2023</v>
      </c>
      <c r="D35" s="182">
        <f>+D7</f>
        <v>2022</v>
      </c>
    </row>
    <row r="36" spans="1:4" x14ac:dyDescent="0.25">
      <c r="A36" s="183" t="s">
        <v>160</v>
      </c>
      <c r="B36" s="185"/>
      <c r="C36" s="184" t="s">
        <v>9</v>
      </c>
      <c r="D36" s="184" t="s">
        <v>9</v>
      </c>
    </row>
    <row r="37" spans="1:4" x14ac:dyDescent="0.25">
      <c r="A37" t="s">
        <v>161</v>
      </c>
      <c r="C37" s="26"/>
      <c r="D37" s="26"/>
    </row>
    <row r="38" spans="1:4" x14ac:dyDescent="0.25">
      <c r="A38" s="13" t="s">
        <v>162</v>
      </c>
      <c r="C38" s="26"/>
      <c r="D38" s="26"/>
    </row>
    <row r="39" spans="1:4" x14ac:dyDescent="0.25">
      <c r="A39" t="s">
        <v>163</v>
      </c>
      <c r="C39" s="26"/>
      <c r="D39" s="26"/>
    </row>
    <row r="40" spans="1:4" x14ac:dyDescent="0.25">
      <c r="A40" t="s">
        <v>164</v>
      </c>
      <c r="C40" s="26"/>
      <c r="D40" s="26"/>
    </row>
    <row r="41" spans="1:4" x14ac:dyDescent="0.25">
      <c r="A41" t="s">
        <v>165</v>
      </c>
      <c r="C41" s="26"/>
      <c r="D41" s="26"/>
    </row>
    <row r="42" spans="1:4" x14ac:dyDescent="0.25">
      <c r="A42" t="s">
        <v>166</v>
      </c>
      <c r="C42" s="26"/>
      <c r="D42" s="26"/>
    </row>
    <row r="43" spans="1:4" x14ac:dyDescent="0.25">
      <c r="A43" t="s">
        <v>167</v>
      </c>
      <c r="C43" s="26"/>
      <c r="D43" s="26"/>
    </row>
    <row r="44" spans="1:4" x14ac:dyDescent="0.25">
      <c r="A44" t="s">
        <v>168</v>
      </c>
      <c r="C44" s="26"/>
      <c r="D44" s="26"/>
    </row>
    <row r="45" spans="1:4" x14ac:dyDescent="0.25">
      <c r="A45" t="s">
        <v>169</v>
      </c>
      <c r="C45" s="26"/>
      <c r="D45" s="26"/>
    </row>
    <row r="46" spans="1:4" x14ac:dyDescent="0.25">
      <c r="A46" t="s">
        <v>170</v>
      </c>
      <c r="C46" s="26"/>
      <c r="D46" s="26"/>
    </row>
    <row r="47" spans="1:4" x14ac:dyDescent="0.25">
      <c r="C47" s="26"/>
      <c r="D47" s="26"/>
    </row>
    <row r="48" spans="1:4" x14ac:dyDescent="0.25">
      <c r="A48" s="13" t="s">
        <v>143</v>
      </c>
      <c r="C48" s="31">
        <f>SUM(C37:C47)</f>
        <v>0</v>
      </c>
      <c r="D48" s="31">
        <f>SUM(D37:D47)</f>
        <v>0</v>
      </c>
    </row>
    <row r="49" spans="1:5" x14ac:dyDescent="0.25">
      <c r="A49" s="13"/>
      <c r="C49" s="26"/>
      <c r="D49" s="26"/>
    </row>
    <row r="50" spans="1:5" x14ac:dyDescent="0.25">
      <c r="C50" s="182">
        <f>+C7</f>
        <v>2023</v>
      </c>
      <c r="D50" s="182">
        <f>+D7</f>
        <v>2022</v>
      </c>
    </row>
    <row r="51" spans="1:5" x14ac:dyDescent="0.25">
      <c r="A51" s="183" t="s">
        <v>171</v>
      </c>
      <c r="B51" s="185"/>
      <c r="C51" s="184" t="s">
        <v>9</v>
      </c>
      <c r="D51" s="184" t="s">
        <v>9</v>
      </c>
    </row>
    <row r="52" spans="1:5" x14ac:dyDescent="0.25">
      <c r="A52" t="s">
        <v>172</v>
      </c>
      <c r="C52" s="26"/>
      <c r="D52" s="26"/>
    </row>
    <row r="53" spans="1:5" x14ac:dyDescent="0.25">
      <c r="A53" t="s">
        <v>173</v>
      </c>
      <c r="C53" s="26"/>
      <c r="D53" s="26"/>
    </row>
    <row r="54" spans="1:5" x14ac:dyDescent="0.25">
      <c r="A54" s="13" t="s">
        <v>174</v>
      </c>
      <c r="C54" s="31">
        <f>SUM(C52:C53)</f>
        <v>0</v>
      </c>
      <c r="D54" s="31">
        <f>SUM(D52:D53)</f>
        <v>0</v>
      </c>
      <c r="E54" s="13"/>
    </row>
  </sheetData>
  <customSheetViews>
    <customSheetView guid="{82B6B247-B907-465B-A456-FF77C55D61FE}">
      <selection activeCell="D51" sqref="D51"/>
      <pageMargins left="0.7" right="0.7" top="0.75" bottom="0.75" header="0.3" footer="0.3"/>
      <pageSetup paperSize="9" orientation="portrait" horizontalDpi="288" verticalDpi="288" r:id="rId1"/>
    </customSheetView>
    <customSheetView guid="{A3E7DD35-51EB-444B-BE27-E05957A8EE12}" showPageBreaks="1" topLeftCell="A7">
      <selection activeCell="A57" sqref="A57"/>
      <pageMargins left="0.7" right="0.7" top="0.75" bottom="0.75" header="0.3" footer="0.3"/>
      <pageSetup paperSize="9" orientation="portrait" horizontalDpi="288" verticalDpi="288" r:id="rId2"/>
    </customSheetView>
    <customSheetView guid="{7BDED410-4822-4373-BA08-70906CB5023A}" topLeftCell="A13">
      <selection activeCell="A57" sqref="A57"/>
      <pageMargins left="0.7" right="0.7" top="0.75" bottom="0.75" header="0.3" footer="0.3"/>
      <pageSetup paperSize="9" orientation="portrait" horizontalDpi="288" verticalDpi="288" r:id="rId3"/>
    </customSheetView>
    <customSheetView guid="{B1C23B89-A86C-7B40-AB76-46A8A0B13317}">
      <selection activeCell="B14" sqref="B14"/>
      <pageMargins left="0.7" right="0.7" top="0.75" bottom="0.75" header="0.3" footer="0.3"/>
      <pageSetup paperSize="9" orientation="portrait" horizontalDpi="288" verticalDpi="288" r:id="rId4"/>
    </customSheetView>
    <customSheetView guid="{E93D1C9E-8C58-4A34-94E7-9793FDC6C3A6}">
      <selection activeCell="D35" sqref="D35"/>
      <pageMargins left="0.7" right="0.7" top="0.75" bottom="0.75" header="0.3" footer="0.3"/>
      <pageSetup paperSize="9" orientation="portrait" horizontalDpi="288" verticalDpi="288" r:id="rId5"/>
    </customSheetView>
    <customSheetView guid="{642C7DF6-12C7-4075-B19A-1DED3D2038E0}" showPageBreaks="1" fitToPage="1">
      <selection activeCell="A45" sqref="A45"/>
      <pageMargins left="0.7" right="0.7" top="0.75" bottom="0.75" header="0.3" footer="0.3"/>
      <pageSetup paperSize="9" scale="87" orientation="portrait" horizontalDpi="288" verticalDpi="288" r:id="rId6"/>
    </customSheetView>
  </customSheetViews>
  <pageMargins left="0.7" right="0.7" top="0.75" bottom="0.75" header="0.3" footer="0.3"/>
  <pageSetup paperSize="9" scale="87" orientation="portrait" horizontalDpi="288" verticalDpi="288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>
      <selection activeCell="A3" sqref="A3"/>
    </sheetView>
  </sheetViews>
  <sheetFormatPr defaultRowHeight="15.75" x14ac:dyDescent="0.25"/>
  <sheetData>
    <row r="1" spans="1:16" x14ac:dyDescent="0.25">
      <c r="A1" s="196" t="s">
        <v>186</v>
      </c>
    </row>
    <row r="3" spans="1:16" x14ac:dyDescent="0.25">
      <c r="A3" s="13" t="s">
        <v>191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25">
      <c r="A4" s="13" t="s">
        <v>190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A5" s="13" t="s">
        <v>187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7" spans="1:16" ht="18.75" x14ac:dyDescent="0.3">
      <c r="A7" s="25" t="s">
        <v>188</v>
      </c>
    </row>
    <row r="8" spans="1:16" x14ac:dyDescent="0.25">
      <c r="A8" s="13" t="s">
        <v>189</v>
      </c>
    </row>
    <row r="9" spans="1:16" x14ac:dyDescent="0.25">
      <c r="A9" s="13" t="s">
        <v>192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</sheetData>
  <customSheetViews>
    <customSheetView guid="{82B6B247-B907-465B-A456-FF77C55D61FE}">
      <selection activeCell="A3" sqref="A3"/>
      <pageMargins left="0.7" right="0.7" top="0.75" bottom="0.75" header="0.3" footer="0.3"/>
    </customSheetView>
    <customSheetView guid="{A3E7DD35-51EB-444B-BE27-E05957A8EE12}" showPageBreaks="1" topLeftCell="A10">
      <selection activeCell="F18" sqref="F18"/>
      <pageMargins left="0.7" right="0.7" top="0.75" bottom="0.75" header="0.3" footer="0.3"/>
      <pageSetup paperSize="9" orientation="portrait" r:id="rId1"/>
    </customSheetView>
    <customSheetView guid="{7BDED410-4822-4373-BA08-70906CB5023A}">
      <selection activeCell="F18" sqref="F18"/>
      <pageMargins left="0.7" right="0.7" top="0.75" bottom="0.75" header="0.3" footer="0.3"/>
    </customSheetView>
    <customSheetView guid="{E93D1C9E-8C58-4A34-94E7-9793FDC6C3A6}">
      <selection activeCell="A3" sqref="A3"/>
      <pageMargins left="0.7" right="0.7" top="0.75" bottom="0.75" header="0.3" footer="0.3"/>
    </customSheetView>
    <customSheetView guid="{642C7DF6-12C7-4075-B19A-1DED3D2038E0}" showPageBreaks="1" fitToPage="1">
      <selection activeCell="A3" sqref="A3"/>
      <pageMargins left="0.7" right="0.7" top="0.75" bottom="0.75" header="0.3" footer="0.3"/>
      <pageSetup scale="61" orientation="portrait" r:id="rId2"/>
    </customSheetView>
  </customSheetViews>
  <pageMargins left="0.7" right="0.7" top="0.75" bottom="0.75" header="0.3" footer="0.3"/>
  <pageSetup scale="61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C22" sqref="C22"/>
    </sheetView>
  </sheetViews>
  <sheetFormatPr defaultRowHeight="15.75" x14ac:dyDescent="0.25"/>
  <sheetData>
    <row r="1" spans="1:1" x14ac:dyDescent="0.25">
      <c r="A1" s="196" t="s">
        <v>186</v>
      </c>
    </row>
    <row r="3" spans="1:1" x14ac:dyDescent="0.25">
      <c r="A3" s="13" t="s">
        <v>193</v>
      </c>
    </row>
    <row r="4" spans="1:1" x14ac:dyDescent="0.25">
      <c r="A4" s="13" t="s">
        <v>194</v>
      </c>
    </row>
  </sheetData>
  <customSheetViews>
    <customSheetView guid="{82B6B247-B907-465B-A456-FF77C55D61FE}">
      <selection activeCell="C22" sqref="C22"/>
      <pageMargins left="0.7" right="0.7" top="0.75" bottom="0.75" header="0.3" footer="0.3"/>
    </customSheetView>
    <customSheetView guid="{A3E7DD35-51EB-444B-BE27-E05957A8EE12}" showPageBreaks="1">
      <selection activeCell="C22" sqref="C22"/>
      <pageMargins left="0.7" right="0.7" top="0.75" bottom="0.75" header="0.3" footer="0.3"/>
      <pageSetup paperSize="9" orientation="portrait" r:id="rId1"/>
    </customSheetView>
    <customSheetView guid="{7BDED410-4822-4373-BA08-70906CB5023A}">
      <selection activeCell="C22" sqref="C22"/>
      <pageMargins left="0.7" right="0.7" top="0.75" bottom="0.75" header="0.3" footer="0.3"/>
    </customSheetView>
    <customSheetView guid="{E93D1C9E-8C58-4A34-94E7-9793FDC6C3A6}">
      <selection activeCell="C22" sqref="C22"/>
      <pageMargins left="0.7" right="0.7" top="0.75" bottom="0.75" header="0.3" footer="0.3"/>
    </customSheetView>
    <customSheetView guid="{642C7DF6-12C7-4075-B19A-1DED3D2038E0}" showPageBreaks="1" fitToPage="1">
      <selection activeCell="C22" sqref="C22"/>
      <pageMargins left="0.7" right="0.7" top="0.75" bottom="0.75" header="0.3" footer="0.3"/>
      <pageSetup scale="57" orientation="portrait" r:id="rId2"/>
    </customSheetView>
  </customSheetViews>
  <pageMargins left="0.7" right="0.7" top="0.75" bottom="0.75" header="0.3" footer="0.3"/>
  <pageSetup scale="57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.75" x14ac:dyDescent="0.25"/>
  <sheetData/>
  <customSheetViews>
    <customSheetView guid="{82B6B247-B907-465B-A456-FF77C55D61FE}">
      <pageMargins left="0.7" right="0.7" top="0.75" bottom="0.75" header="0.3" footer="0.3"/>
    </customSheetView>
    <customSheetView guid="{E93D1C9E-8C58-4A34-94E7-9793FDC6C3A6}">
      <pageMargins left="0.7" right="0.7" top="0.75" bottom="0.75" header="0.3" footer="0.3"/>
    </customSheetView>
    <customSheetView guid="{642C7DF6-12C7-4075-B19A-1DED3D2038E0}" showPageBreaks="1">
      <selection activeCell="E16" sqref="E1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Sofa 2023</vt:lpstr>
      <vt:lpstr>Exemplar SOFA</vt:lpstr>
      <vt:lpstr>Template SOFA</vt:lpstr>
      <vt:lpstr>Sofa 2022</vt:lpstr>
      <vt:lpstr>Balance sheet</vt:lpstr>
      <vt:lpstr>Cash Flow</vt:lpstr>
      <vt:lpstr>Notes to accounts</vt:lpstr>
      <vt:lpstr>Trustees Annual Report</vt:lpstr>
      <vt:lpstr>Sheet1</vt:lpstr>
      <vt:lpstr>'Balance sheet'!Print_Area</vt:lpstr>
      <vt:lpstr>'Sofa 2022'!Print_Area</vt:lpstr>
      <vt:lpstr>'Sofa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 Chastney</dc:creator>
  <cp:lastModifiedBy>Apocino Colaco</cp:lastModifiedBy>
  <cp:lastPrinted>2023-05-03T11:15:53Z</cp:lastPrinted>
  <dcterms:created xsi:type="dcterms:W3CDTF">2015-10-28T17:47:24Z</dcterms:created>
  <dcterms:modified xsi:type="dcterms:W3CDTF">2023-05-03T11:16:02Z</dcterms:modified>
</cp:coreProperties>
</file>